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2810" documentId="13_ncr:1_{6DBA568D-4255-4A8C-B830-F231612AB88E}" xr6:coauthVersionLast="47" xr6:coauthVersionMax="47" xr10:uidLastSave="{E65100CD-7D04-44DE-A85A-B2BEF704281C}"/>
  <bookViews>
    <workbookView xWindow="40215" yWindow="2715" windowWidth="21255" windowHeight="11400" activeTab="2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ADELAIDE!$A$1:$J$99</definedName>
    <definedName name="_xlnm.Print_Area" localSheetId="2">BRISBANE!$A$1:$J$140</definedName>
    <definedName name="_xlnm.Print_Area" localSheetId="3">FREMANTLE!$A$1:$J$100</definedName>
    <definedName name="_xlnm.Print_Area" localSheetId="0">MELBOURNE!$A$1:$J$187</definedName>
    <definedName name="_xlnm.Print_Area" localSheetId="1">SYDNEY!$A$1:$J$146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2" l="1"/>
  <c r="H39" i="2"/>
  <c r="I39" i="2"/>
  <c r="I25" i="5"/>
  <c r="H25" i="5"/>
  <c r="G25" i="5"/>
  <c r="I24" i="5"/>
  <c r="H24" i="5"/>
  <c r="G24" i="5"/>
  <c r="I23" i="5"/>
  <c r="H23" i="5"/>
  <c r="G23" i="5"/>
  <c r="I32" i="5"/>
  <c r="H32" i="5"/>
  <c r="G32" i="5"/>
  <c r="I31" i="5"/>
  <c r="H31" i="5"/>
  <c r="G31" i="5"/>
  <c r="I30" i="5"/>
  <c r="H30" i="5"/>
  <c r="G30" i="5"/>
  <c r="I48" i="5"/>
  <c r="H48" i="5"/>
  <c r="G48" i="5"/>
  <c r="I47" i="5"/>
  <c r="H47" i="5"/>
  <c r="G47" i="5"/>
  <c r="I46" i="5"/>
  <c r="H46" i="5"/>
  <c r="G46" i="5"/>
  <c r="I17" i="4"/>
  <c r="H17" i="4"/>
  <c r="G17" i="4"/>
  <c r="I16" i="4"/>
  <c r="H16" i="4"/>
  <c r="G16" i="4"/>
  <c r="I15" i="4"/>
  <c r="H15" i="4"/>
  <c r="G15" i="4"/>
  <c r="I14" i="4"/>
  <c r="H14" i="4"/>
  <c r="G14" i="4"/>
  <c r="I38" i="2"/>
  <c r="H38" i="2"/>
  <c r="G38" i="2"/>
  <c r="I37" i="2"/>
  <c r="H37" i="2"/>
  <c r="G37" i="2"/>
  <c r="I36" i="2"/>
  <c r="H36" i="2"/>
  <c r="G36" i="2"/>
  <c r="I49" i="5"/>
  <c r="H49" i="5"/>
  <c r="G49" i="5"/>
  <c r="I33" i="5"/>
  <c r="H33" i="5"/>
  <c r="G33" i="5"/>
  <c r="I26" i="5"/>
  <c r="H26" i="5"/>
  <c r="G26" i="5"/>
  <c r="I52" i="4"/>
  <c r="H52" i="4"/>
  <c r="G52" i="4"/>
  <c r="I51" i="4"/>
  <c r="H51" i="4"/>
  <c r="G51" i="4"/>
  <c r="I50" i="4"/>
  <c r="H50" i="4"/>
  <c r="G50" i="4"/>
  <c r="I49" i="4"/>
  <c r="H49" i="4"/>
  <c r="G49" i="4"/>
  <c r="I48" i="4"/>
  <c r="H48" i="4"/>
  <c r="G48" i="4"/>
  <c r="I34" i="4"/>
  <c r="H34" i="4"/>
  <c r="G34" i="4"/>
  <c r="I33" i="4"/>
  <c r="H33" i="4"/>
  <c r="G33" i="4"/>
  <c r="I32" i="4"/>
  <c r="H32" i="4"/>
  <c r="G32" i="4"/>
  <c r="I31" i="4"/>
  <c r="H31" i="4"/>
  <c r="G31" i="4"/>
  <c r="I30" i="4"/>
  <c r="H30" i="4"/>
  <c r="G30" i="4"/>
  <c r="I26" i="4"/>
  <c r="H26" i="4"/>
  <c r="G26" i="4"/>
  <c r="I25" i="4"/>
  <c r="H25" i="4"/>
  <c r="G25" i="4"/>
  <c r="I24" i="4"/>
  <c r="H24" i="4"/>
  <c r="G24" i="4"/>
  <c r="I23" i="4"/>
  <c r="H23" i="4"/>
  <c r="G23" i="4"/>
  <c r="I22" i="4"/>
  <c r="H22" i="4"/>
  <c r="G22" i="4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1" i="3"/>
  <c r="H61" i="3"/>
  <c r="G61" i="3"/>
  <c r="I60" i="3"/>
  <c r="H60" i="3"/>
  <c r="G60" i="3"/>
  <c r="I59" i="3"/>
  <c r="H59" i="3"/>
  <c r="G59" i="3"/>
  <c r="I58" i="3"/>
  <c r="H58" i="3"/>
  <c r="G58" i="3"/>
  <c r="I57" i="3"/>
  <c r="H57" i="3"/>
  <c r="G57" i="3"/>
  <c r="I56" i="3"/>
  <c r="H56" i="3"/>
  <c r="G56" i="3"/>
  <c r="I55" i="3"/>
  <c r="H55" i="3"/>
  <c r="G55" i="3"/>
  <c r="I15" i="5" l="1"/>
  <c r="H15" i="5"/>
  <c r="G15" i="5"/>
  <c r="G16" i="5"/>
  <c r="H16" i="5"/>
  <c r="I16" i="5"/>
  <c r="G17" i="5"/>
  <c r="H17" i="5"/>
  <c r="I17" i="5"/>
  <c r="G18" i="5"/>
  <c r="H18" i="5"/>
  <c r="I18" i="5"/>
  <c r="H35" i="2"/>
  <c r="A8" i="5" l="1"/>
  <c r="G99" i="2"/>
  <c r="G18" i="4"/>
  <c r="H18" i="4"/>
  <c r="I18" i="4"/>
  <c r="G82" i="1"/>
  <c r="H82" i="1" s="1"/>
  <c r="G83" i="1"/>
  <c r="I83" i="1" s="1"/>
  <c r="G84" i="1"/>
  <c r="I84" i="1" s="1"/>
  <c r="G85" i="1"/>
  <c r="I85" i="1" s="1"/>
  <c r="G86" i="1"/>
  <c r="H86" i="1" s="1"/>
  <c r="G87" i="1"/>
  <c r="I87" i="1" s="1"/>
  <c r="G88" i="1"/>
  <c r="I88" i="1" s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I76" i="1"/>
  <c r="H76" i="1"/>
  <c r="G76" i="1"/>
  <c r="G75" i="1"/>
  <c r="H75" i="1"/>
  <c r="I75" i="1"/>
  <c r="I71" i="1"/>
  <c r="H71" i="1"/>
  <c r="G71" i="1"/>
  <c r="G40" i="3"/>
  <c r="H40" i="3"/>
  <c r="I40" i="3"/>
  <c r="G39" i="3"/>
  <c r="H39" i="3"/>
  <c r="I39" i="3"/>
  <c r="I38" i="3"/>
  <c r="H38" i="3"/>
  <c r="G38" i="3"/>
  <c r="I69" i="2"/>
  <c r="H69" i="2"/>
  <c r="G69" i="2"/>
  <c r="I68" i="2"/>
  <c r="H68" i="2"/>
  <c r="G68" i="2"/>
  <c r="I67" i="2"/>
  <c r="H67" i="2"/>
  <c r="G67" i="2"/>
  <c r="G60" i="2"/>
  <c r="H60" i="2" s="1"/>
  <c r="G59" i="2"/>
  <c r="I59" i="2" s="1"/>
  <c r="G58" i="2"/>
  <c r="H58" i="2" s="1"/>
  <c r="I78" i="2"/>
  <c r="H78" i="2"/>
  <c r="G78" i="2"/>
  <c r="I77" i="2"/>
  <c r="H77" i="2"/>
  <c r="G77" i="2"/>
  <c r="I76" i="2"/>
  <c r="H76" i="2"/>
  <c r="G76" i="2"/>
  <c r="I107" i="1"/>
  <c r="H107" i="1"/>
  <c r="G107" i="1"/>
  <c r="I106" i="1"/>
  <c r="H106" i="1"/>
  <c r="G106" i="1"/>
  <c r="I105" i="1"/>
  <c r="H105" i="1"/>
  <c r="G105" i="1"/>
  <c r="G77" i="1"/>
  <c r="H77" i="1"/>
  <c r="I77" i="1"/>
  <c r="G74" i="1"/>
  <c r="H74" i="1"/>
  <c r="I74" i="1"/>
  <c r="G73" i="1"/>
  <c r="H73" i="1"/>
  <c r="I73" i="1"/>
  <c r="G123" i="1"/>
  <c r="G72" i="1"/>
  <c r="H72" i="1"/>
  <c r="I72" i="1"/>
  <c r="H85" i="1" l="1"/>
  <c r="H88" i="1"/>
  <c r="H87" i="1"/>
  <c r="H84" i="1"/>
  <c r="H83" i="1"/>
  <c r="I82" i="1"/>
  <c r="I86" i="1"/>
  <c r="H59" i="2"/>
  <c r="I60" i="2"/>
  <c r="I58" i="2"/>
  <c r="G14" i="5"/>
  <c r="H14" i="5"/>
  <c r="I14" i="5"/>
  <c r="G13" i="5"/>
  <c r="H13" i="5"/>
  <c r="I13" i="5"/>
  <c r="G37" i="3"/>
  <c r="H37" i="3"/>
  <c r="I37" i="3"/>
  <c r="I36" i="3" l="1"/>
  <c r="H36" i="3"/>
  <c r="G36" i="3"/>
  <c r="I35" i="3"/>
  <c r="H35" i="3"/>
  <c r="G35" i="3"/>
  <c r="I34" i="3"/>
  <c r="H34" i="3"/>
  <c r="G34" i="3"/>
  <c r="I33" i="3"/>
  <c r="H33" i="3"/>
  <c r="G33" i="3"/>
  <c r="G125" i="1" l="1"/>
  <c r="H125" i="1" s="1"/>
  <c r="G124" i="1"/>
  <c r="H124" i="1" s="1"/>
  <c r="G122" i="1"/>
  <c r="H122" i="1" s="1"/>
  <c r="I109" i="1" l="1"/>
  <c r="H109" i="1"/>
  <c r="G109" i="1"/>
  <c r="I108" i="1"/>
  <c r="H108" i="1"/>
  <c r="G108" i="1"/>
  <c r="I104" i="1"/>
  <c r="H104" i="1"/>
  <c r="G104" i="1"/>
  <c r="I103" i="1"/>
  <c r="H103" i="1"/>
  <c r="G103" i="1"/>
  <c r="G98" i="2" l="1"/>
  <c r="G97" i="2"/>
  <c r="H97" i="2" s="1"/>
  <c r="H98" i="2" l="1"/>
  <c r="A8" i="4" l="1"/>
  <c r="A8" i="3"/>
  <c r="A8" i="2"/>
  <c r="G96" i="2" l="1"/>
  <c r="H96" i="2" s="1"/>
  <c r="I35" i="2"/>
  <c r="G35" i="2"/>
  <c r="I79" i="2" l="1"/>
  <c r="H79" i="2"/>
  <c r="G79" i="2"/>
  <c r="I75" i="2"/>
  <c r="H75" i="2"/>
  <c r="G75" i="2"/>
  <c r="I70" i="2"/>
  <c r="H70" i="2"/>
  <c r="G70" i="2"/>
  <c r="I66" i="2"/>
  <c r="H66" i="2"/>
  <c r="G66" i="2"/>
  <c r="G57" i="2"/>
  <c r="I57" i="2" s="1"/>
  <c r="G56" i="2"/>
  <c r="I56" i="2" s="1"/>
  <c r="H57" i="2" l="1"/>
  <c r="H56" i="2"/>
  <c r="H99" i="2" l="1"/>
</calcChain>
</file>

<file path=xl/sharedStrings.xml><?xml version="1.0" encoding="utf-8"?>
<sst xmlns="http://schemas.openxmlformats.org/spreadsheetml/2006/main" count="679" uniqueCount="163">
  <si>
    <t>Vessel</t>
  </si>
  <si>
    <t>Depot
Cut Off</t>
  </si>
  <si>
    <t>ETD
Melbourne</t>
  </si>
  <si>
    <t>ETA
Singapore</t>
  </si>
  <si>
    <t>ETA
Bangkok</t>
  </si>
  <si>
    <t>HONG KONG</t>
  </si>
  <si>
    <t>ETA
Hong Kong</t>
  </si>
  <si>
    <t>COSCO FELIXSTOWE</t>
  </si>
  <si>
    <t>SHANGHAI</t>
  </si>
  <si>
    <t>ETA
Shanghai</t>
  </si>
  <si>
    <t xml:space="preserve">BUSAN </t>
  </si>
  <si>
    <t>XIN DA LIAN</t>
  </si>
  <si>
    <t>USA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</si>
  <si>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</si>
  <si>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</si>
  <si>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</si>
  <si>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</si>
  <si>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</si>
  <si>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</si>
  <si>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</si>
  <si>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</si>
  <si>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</si>
  <si>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</si>
  <si>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</si>
  <si>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</si>
  <si>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</si>
  <si>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</si>
  <si>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</si>
  <si>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</si>
  <si>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</si>
  <si>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</si>
  <si>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</si>
  <si>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</si>
  <si>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</si>
  <si>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</si>
  <si>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</si>
  <si>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</si>
  <si>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</si>
  <si>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</si>
  <si>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</si>
  <si>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</si>
  <si>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</si>
  <si>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</si>
  <si>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</si>
  <si>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</si>
  <si>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</si>
  <si>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</si>
  <si>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</si>
  <si>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</si>
  <si>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</si>
  <si>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</si>
  <si>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</si>
  <si>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</si>
  <si>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</si>
  <si>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</si>
  <si>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</si>
  <si>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KOTA LAMBAI</t>
  </si>
  <si>
    <t>OOCL BRISBANE</t>
  </si>
  <si>
    <t>OOCL CANADA</t>
  </si>
  <si>
    <t>SEASPAN NEW DELHI</t>
  </si>
  <si>
    <t>VENETIA</t>
  </si>
  <si>
    <t>ANL GIPPSLAND</t>
  </si>
  <si>
    <t>KOTA LUMAYAN</t>
  </si>
  <si>
    <t>OOCL BEIJING</t>
  </si>
  <si>
    <t>HANSA BITBURG</t>
  </si>
  <si>
    <t>APL SCOTLAND</t>
  </si>
  <si>
    <t>OOCL DURBAN</t>
  </si>
  <si>
    <t>ATOUT</t>
  </si>
  <si>
    <t>OOCL PANAMA</t>
  </si>
  <si>
    <t>150N</t>
  </si>
  <si>
    <t>KETA</t>
  </si>
  <si>
    <t>NAVIOS DOMINO</t>
  </si>
  <si>
    <t>XIN XIA MEN</t>
  </si>
  <si>
    <t>151N</t>
  </si>
  <si>
    <t>152N</t>
  </si>
  <si>
    <t>123N</t>
  </si>
  <si>
    <t>096N</t>
  </si>
  <si>
    <t>OOCL HOUSTON</t>
  </si>
  <si>
    <t xml:space="preserve">HONG KONG </t>
  </si>
  <si>
    <t>059N</t>
  </si>
  <si>
    <t>174N</t>
  </si>
  <si>
    <t>149N</t>
  </si>
  <si>
    <t>OOCL SHANGHAI</t>
  </si>
  <si>
    <t>168N</t>
  </si>
  <si>
    <t>060N</t>
  </si>
  <si>
    <t>RIO GRANDE</t>
  </si>
  <si>
    <t>172N</t>
  </si>
  <si>
    <t>003N</t>
  </si>
  <si>
    <t>CMA CGM BELLINI</t>
  </si>
  <si>
    <t>COSCO SINGAPORE</t>
  </si>
  <si>
    <t>132N</t>
  </si>
  <si>
    <t>OOCL MIAMI</t>
  </si>
  <si>
    <t>064N</t>
  </si>
  <si>
    <t>COSCO ROTTERDAM</t>
  </si>
  <si>
    <t>OOCL TEXAS</t>
  </si>
  <si>
    <t>145N</t>
  </si>
  <si>
    <t>SEASPAN VANCOUVER</t>
  </si>
  <si>
    <t>374N</t>
  </si>
  <si>
    <t>162N</t>
  </si>
  <si>
    <t>175N</t>
  </si>
  <si>
    <t>169N</t>
  </si>
  <si>
    <t>2067N</t>
  </si>
  <si>
    <t>295N</t>
  </si>
  <si>
    <t>065N</t>
  </si>
  <si>
    <t>098N</t>
  </si>
  <si>
    <t>213N</t>
  </si>
  <si>
    <t>067N</t>
  </si>
  <si>
    <t>091N</t>
  </si>
  <si>
    <t>008N</t>
  </si>
  <si>
    <t>081N</t>
  </si>
  <si>
    <t>2065N</t>
  </si>
  <si>
    <t>210N</t>
  </si>
  <si>
    <t>179N</t>
  </si>
  <si>
    <t>190N</t>
  </si>
  <si>
    <t>CMA CGM CHOPIN</t>
  </si>
  <si>
    <t>154N</t>
  </si>
  <si>
    <t>163N</t>
  </si>
  <si>
    <t>OOCL ROTTERDAM</t>
  </si>
  <si>
    <t>133N</t>
  </si>
  <si>
    <t>173N</t>
  </si>
  <si>
    <t>KOTA LARIS</t>
  </si>
  <si>
    <t>SAFEEN PRIME</t>
  </si>
  <si>
    <t>CMA CGM PUCCINI</t>
  </si>
  <si>
    <t>153N</t>
  </si>
  <si>
    <t>SYNERGY KEELUNG</t>
  </si>
  <si>
    <t>DEBUSSY</t>
  </si>
  <si>
    <t>207N</t>
  </si>
  <si>
    <t>215N</t>
  </si>
  <si>
    <t>OOCL BUSAN</t>
  </si>
  <si>
    <t>532N</t>
  </si>
  <si>
    <t>LOUISE</t>
  </si>
  <si>
    <t>384N</t>
  </si>
  <si>
    <t>080N</t>
  </si>
  <si>
    <t>170N</t>
  </si>
  <si>
    <t>124N</t>
  </si>
  <si>
    <t>155N</t>
  </si>
  <si>
    <t>2070N</t>
  </si>
  <si>
    <t>296N</t>
  </si>
  <si>
    <t>061N</t>
  </si>
  <si>
    <t>099N</t>
  </si>
  <si>
    <t>161N</t>
  </si>
  <si>
    <t>092N</t>
  </si>
  <si>
    <t>079N</t>
  </si>
  <si>
    <t>146N</t>
  </si>
  <si>
    <t>068N</t>
  </si>
  <si>
    <t>Updated 09/05</t>
  </si>
  <si>
    <t>097N</t>
  </si>
  <si>
    <t>2072N</t>
  </si>
  <si>
    <t>066N</t>
  </si>
  <si>
    <t>004N</t>
  </si>
  <si>
    <t>180N</t>
  </si>
  <si>
    <t>Updated 10/05</t>
  </si>
  <si>
    <t>Updated 11/5</t>
  </si>
  <si>
    <t xml:space="preserve">XIN XIA MEN </t>
  </si>
  <si>
    <t>Updated 12/05</t>
  </si>
  <si>
    <t>211N</t>
  </si>
  <si>
    <t>NORTHERN GUILD</t>
  </si>
  <si>
    <t>388N</t>
  </si>
  <si>
    <t>ROTTERDAM BRIDGE</t>
  </si>
  <si>
    <t>422N</t>
  </si>
  <si>
    <t>CAP JERVIS</t>
  </si>
  <si>
    <t>218N</t>
  </si>
  <si>
    <t>12th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</si>
</sst>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206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4" fillId="2" borderId="0" xfId="2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" fontId="17" fillId="4" borderId="0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7" fillId="2" borderId="0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16" fontId="17" fillId="4" borderId="11" xfId="0" quotePrefix="1" applyNumberFormat="1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left"/>
    </xf>
    <xf numFmtId="16" fontId="16" fillId="4" borderId="0" xfId="0" applyNumberFormat="1" applyFont="1" applyFill="1" applyBorder="1" applyAlignment="1">
      <alignment horizontal="center"/>
    </xf>
    <xf numFmtId="16" fontId="16" fillId="4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6" fillId="4" borderId="10" xfId="0" quotePrefix="1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" fontId="16" fillId="2" borderId="0" xfId="0" quotePrefix="1" applyNumberFormat="1" applyFont="1" applyFill="1" applyBorder="1" applyAlignment="1">
      <alignment horizontal="left"/>
    </xf>
    <xf numFmtId="16" fontId="1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6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49" fontId="16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quotePrefix="1" applyNumberFormat="1" applyFont="1" applyFill="1" applyBorder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16" fontId="16" fillId="4" borderId="8" xfId="0" quotePrefix="1" applyNumberFormat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16" fontId="16" fillId="4" borderId="11" xfId="0" quotePrefix="1" applyNumberFormat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6" fillId="4" borderId="0" xfId="0" quotePrefix="1" applyFont="1" applyFill="1" applyBorder="1" applyAlignment="1">
      <alignment horizontal="center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9" xfId="0" applyNumberFormat="1" applyFont="1" applyFill="1" applyBorder="1" applyAlignment="1">
      <alignment horizontal="center"/>
    </xf>
    <xf numFmtId="16" fontId="16" fillId="4" borderId="20" xfId="0" applyNumberFormat="1" applyFont="1" applyFill="1" applyBorder="1" applyAlignment="1">
      <alignment horizontal="center"/>
    </xf>
    <xf numFmtId="16" fontId="25" fillId="5" borderId="0" xfId="0" applyNumberFormat="1" applyFont="1" applyFill="1" applyBorder="1" applyAlignment="1">
      <alignment horizontal="center" vertical="center"/>
    </xf>
    <xf numFmtId="16" fontId="25" fillId="5" borderId="10" xfId="0" applyNumberFormat="1" applyFont="1" applyFill="1" applyBorder="1" applyAlignment="1">
      <alignment horizontal="center" vertical="center"/>
    </xf>
    <xf numFmtId="164" fontId="14" fillId="2" borderId="7" xfId="2" applyFont="1" applyFill="1" applyBorder="1" applyAlignment="1">
      <alignment horizontal="center"/>
    </xf>
    <xf numFmtId="0" fontId="16" fillId="0" borderId="0" xfId="0" applyFont="1" applyFill="1" applyBorder="1"/>
    <xf numFmtId="16" fontId="17" fillId="0" borderId="0" xfId="0" applyNumberFormat="1" applyFont="1" applyFill="1" applyBorder="1" applyAlignment="1">
      <alignment horizontal="center"/>
    </xf>
    <xf numFmtId="16" fontId="17" fillId="4" borderId="19" xfId="0" quotePrefix="1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" fontId="16" fillId="5" borderId="0" xfId="0" applyNumberFormat="1" applyFont="1" applyFill="1" applyBorder="1" applyAlignment="1">
      <alignment horizontal="center" vertical="center"/>
    </xf>
    <xf numFmtId="16" fontId="16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16" fontId="16" fillId="5" borderId="10" xfId="0" applyNumberFormat="1" applyFont="1" applyFill="1" applyBorder="1" applyAlignment="1">
      <alignment horizontal="center" vertical="center"/>
    </xf>
    <xf numFmtId="16" fontId="16" fillId="5" borderId="11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10" xfId="0" quotePrefix="1" applyNumberFormat="1" applyFont="1" applyFill="1" applyBorder="1" applyAlignment="1">
      <alignment horizontal="center"/>
    </xf>
    <xf numFmtId="16" fontId="16" fillId="2" borderId="10" xfId="0" quotePrefix="1" applyNumberFormat="1" applyFont="1" applyFill="1" applyBorder="1" applyAlignment="1">
      <alignment horizontal="center"/>
    </xf>
    <xf numFmtId="16" fontId="16" fillId="2" borderId="10" xfId="0" applyNumberFormat="1" applyFont="1" applyFill="1" applyBorder="1" applyAlignment="1">
      <alignment horizontal="center"/>
    </xf>
    <xf numFmtId="16" fontId="16" fillId="2" borderId="11" xfId="0" applyNumberFormat="1" applyFont="1" applyFill="1" applyBorder="1" applyAlignment="1">
      <alignment horizont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2" borderId="10" xfId="0" applyFont="1" applyFill="1" applyBorder="1"/>
    <xf numFmtId="0" fontId="16" fillId="4" borderId="33" xfId="0" applyFont="1" applyFill="1" applyBorder="1"/>
    <xf numFmtId="0" fontId="25" fillId="5" borderId="33" xfId="0" applyFont="1" applyFill="1" applyBorder="1" applyAlignment="1">
      <alignment vertical="center"/>
    </xf>
    <xf numFmtId="0" fontId="16" fillId="4" borderId="19" xfId="0" quotePrefix="1" applyFont="1" applyFill="1" applyBorder="1" applyAlignment="1">
      <alignment horizontal="center"/>
    </xf>
    <xf numFmtId="16" fontId="25" fillId="5" borderId="19" xfId="0" applyNumberFormat="1" applyFont="1" applyFill="1" applyBorder="1" applyAlignment="1">
      <alignment horizontal="center" vertical="center"/>
    </xf>
    <xf numFmtId="0" fontId="16" fillId="2" borderId="9" xfId="0" applyFont="1" applyFill="1" applyBorder="1"/>
    <xf numFmtId="0" fontId="16" fillId="2" borderId="10" xfId="0" quotePrefix="1" applyFont="1" applyFill="1" applyBorder="1" applyAlignment="1">
      <alignment horizontal="left"/>
    </xf>
    <xf numFmtId="0" fontId="16" fillId="4" borderId="19" xfId="0" quotePrefix="1" applyFont="1" applyFill="1" applyBorder="1" applyAlignment="1">
      <alignment horizontal="left"/>
    </xf>
    <xf numFmtId="0" fontId="17" fillId="2" borderId="0" xfId="0" quotePrefix="1" applyFont="1" applyFill="1" applyBorder="1"/>
    <xf numFmtId="0" fontId="17" fillId="4" borderId="33" xfId="0" applyFont="1" applyFill="1" applyBorder="1"/>
    <xf numFmtId="0" fontId="17" fillId="4" borderId="19" xfId="0" quotePrefix="1" applyFont="1" applyFill="1" applyBorder="1" applyAlignment="1">
      <alignment horizontal="left"/>
    </xf>
    <xf numFmtId="16" fontId="17" fillId="4" borderId="19" xfId="0" applyNumberFormat="1" applyFont="1" applyFill="1" applyBorder="1" applyAlignment="1">
      <alignment horizontal="center"/>
    </xf>
    <xf numFmtId="16" fontId="17" fillId="4" borderId="20" xfId="0" quotePrefix="1" applyNumberFormat="1" applyFont="1" applyFill="1" applyBorder="1" applyAlignment="1">
      <alignment horizontal="center"/>
    </xf>
    <xf numFmtId="0" fontId="17" fillId="4" borderId="33" xfId="0" quotePrefix="1" applyFont="1" applyFill="1" applyBorder="1"/>
    <xf numFmtId="16" fontId="17" fillId="4" borderId="20" xfId="0" applyNumberFormat="1" applyFont="1" applyFill="1" applyBorder="1" applyAlignment="1">
      <alignment horizontal="center"/>
    </xf>
    <xf numFmtId="0" fontId="29" fillId="5" borderId="7" xfId="0" applyFont="1" applyFill="1" applyBorder="1" applyAlignment="1">
      <alignment vertical="center"/>
    </xf>
    <xf numFmtId="16" fontId="29" fillId="5" borderId="8" xfId="0" applyNumberFormat="1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vertical="center"/>
    </xf>
    <xf numFmtId="0" fontId="29" fillId="5" borderId="10" xfId="0" applyFont="1" applyFill="1" applyBorder="1" applyAlignment="1">
      <alignment vertical="center"/>
    </xf>
    <xf numFmtId="16" fontId="29" fillId="5" borderId="10" xfId="0" applyNumberFormat="1" applyFont="1" applyFill="1" applyBorder="1" applyAlignment="1">
      <alignment horizontal="center" vertical="center"/>
    </xf>
    <xf numFmtId="16" fontId="29" fillId="5" borderId="11" xfId="0" applyNumberFormat="1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vertical="center"/>
    </xf>
    <xf numFmtId="16" fontId="29" fillId="5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164" fontId="13" fillId="3" borderId="21" xfId="0" applyNumberFormat="1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9" fillId="2" borderId="25" xfId="2" applyFont="1" applyFill="1" applyBorder="1" applyAlignment="1">
      <alignment horizont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3" fillId="3" borderId="32" xfId="0" applyNumberFormat="1" applyFont="1" applyFill="1" applyBorder="1" applyAlignment="1">
      <alignment horizontal="center" vertical="center"/>
    </xf>
    <xf numFmtId="164" fontId="19" fillId="2" borderId="0" xfId="2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31" xfId="0" applyNumberFormat="1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 wrapText="1"/>
    </xf>
    <xf numFmtId="164" fontId="13" fillId="3" borderId="27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  <xf numFmtId="164" fontId="20" fillId="3" borderId="3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0" fontId="13" fillId="3" borderId="35" xfId="0" applyNumberFormat="1" applyFont="1" applyFill="1" applyBorder="1" applyAlignment="1">
      <alignment horizontal="center" vertical="center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6</xdr:col>
      <xdr:colOff>109250</xdr:colOff>
      <xdr:row>66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978218"/>
          <a:ext cx="3557827" cy="9463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113</xdr:row>
      <xdr:rowOff>134939</xdr:rowOff>
    </xdr:from>
    <xdr:to>
      <xdr:col>5</xdr:col>
      <xdr:colOff>871509</xdr:colOff>
      <xdr:row>117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927482"/>
          <a:ext cx="3572832" cy="94839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126</xdr:row>
      <xdr:rowOff>103910</xdr:rowOff>
    </xdr:from>
    <xdr:to>
      <xdr:col>7</xdr:col>
      <xdr:colOff>116897</xdr:colOff>
      <xdr:row>134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081193" y="33151519"/>
          <a:ext cx="5067639" cy="188052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158</xdr:row>
      <xdr:rowOff>139412</xdr:rowOff>
    </xdr:from>
    <xdr:to>
      <xdr:col>8</xdr:col>
      <xdr:colOff>680605</xdr:colOff>
      <xdr:row>165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40624803"/>
          <a:ext cx="7991211" cy="1483980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414020</xdr:colOff>
      <xdr:row>4</xdr:row>
      <xdr:rowOff>77787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146050</xdr:colOff>
      <xdr:row>144</xdr:row>
      <xdr:rowOff>92073</xdr:rowOff>
    </xdr:from>
    <xdr:to>
      <xdr:col>6</xdr:col>
      <xdr:colOff>344487</xdr:colOff>
      <xdr:row>152</xdr:row>
      <xdr:rowOff>219074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39115" y="37330682"/>
          <a:ext cx="3768242" cy="19823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840797</xdr:colOff>
      <xdr:row>134</xdr:row>
      <xdr:rowOff>132483</xdr:rowOff>
    </xdr:from>
    <xdr:to>
      <xdr:col>7</xdr:col>
      <xdr:colOff>695325</xdr:colOff>
      <xdr:row>157</xdr:row>
      <xdr:rowOff>66674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346036" y="35051961"/>
          <a:ext cx="6381224" cy="52681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Effective 18/08/21 Qube Logistics has introduced a time slot booking system. Please ensure your transport company has made a booking in order to deliver export cargo **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28575</xdr:colOff>
      <xdr:row>58</xdr:row>
      <xdr:rowOff>0</xdr:rowOff>
    </xdr:from>
    <xdr:to>
      <xdr:col>9</xdr:col>
      <xdr:colOff>361950</xdr:colOff>
      <xdr:row>61</xdr:row>
      <xdr:rowOff>228732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5844630"/>
          <a:ext cx="9220614" cy="94931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109</xdr:row>
      <xdr:rowOff>66675</xdr:rowOff>
    </xdr:from>
    <xdr:to>
      <xdr:col>9</xdr:col>
      <xdr:colOff>361950</xdr:colOff>
      <xdr:row>112</xdr:row>
      <xdr:rowOff>249368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8848740"/>
          <a:ext cx="9220614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182</xdr:row>
      <xdr:rowOff>152400</xdr:rowOff>
    </xdr:from>
    <xdr:to>
      <xdr:col>9</xdr:col>
      <xdr:colOff>363537</xdr:colOff>
      <xdr:row>186</xdr:row>
      <xdr:rowOff>192220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46203704"/>
          <a:ext cx="9231726" cy="967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1579764</xdr:colOff>
      <xdr:row>100</xdr:row>
      <xdr:rowOff>102005</xdr:rowOff>
    </xdr:from>
    <xdr:to>
      <xdr:col>7</xdr:col>
      <xdr:colOff>116897</xdr:colOff>
      <xdr:row>108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47355" y="27551323"/>
          <a:ext cx="5187315" cy="18376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128</xdr:row>
      <xdr:rowOff>34637</xdr:rowOff>
    </xdr:from>
    <xdr:to>
      <xdr:col>8</xdr:col>
      <xdr:colOff>813955</xdr:colOff>
      <xdr:row>135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400050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46</xdr:row>
      <xdr:rowOff>173182</xdr:rowOff>
    </xdr:from>
    <xdr:to>
      <xdr:col>6</xdr:col>
      <xdr:colOff>417079</xdr:colOff>
      <xdr:row>51</xdr:row>
      <xdr:rowOff>26754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87</xdr:row>
      <xdr:rowOff>121229</xdr:rowOff>
    </xdr:from>
    <xdr:to>
      <xdr:col>6</xdr:col>
      <xdr:colOff>323273</xdr:colOff>
      <xdr:row>91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112</xdr:row>
      <xdr:rowOff>206375</xdr:rowOff>
    </xdr:from>
    <xdr:to>
      <xdr:col>6</xdr:col>
      <xdr:colOff>396874</xdr:colOff>
      <xdr:row>118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158750</xdr:colOff>
      <xdr:row>109</xdr:row>
      <xdr:rowOff>187612</xdr:rowOff>
    </xdr:from>
    <xdr:to>
      <xdr:col>6</xdr:col>
      <xdr:colOff>504537</xdr:colOff>
      <xdr:row>118</xdr:row>
      <xdr:rowOff>25833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609273" y="29922930"/>
          <a:ext cx="3913332" cy="186444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5.00AM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42</xdr:row>
      <xdr:rowOff>17317</xdr:rowOff>
    </xdr:from>
    <xdr:to>
      <xdr:col>9</xdr:col>
      <xdr:colOff>378691</xdr:colOff>
      <xdr:row>46</xdr:row>
      <xdr:rowOff>7922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373840"/>
          <a:ext cx="9169977" cy="94310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83</xdr:row>
      <xdr:rowOff>69272</xdr:rowOff>
    </xdr:from>
    <xdr:to>
      <xdr:col>9</xdr:col>
      <xdr:colOff>363683</xdr:colOff>
      <xdr:row>86</xdr:row>
      <xdr:rowOff>237823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23474795"/>
          <a:ext cx="9161318" cy="94310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141</xdr:row>
      <xdr:rowOff>164522</xdr:rowOff>
    </xdr:from>
    <xdr:to>
      <xdr:col>9</xdr:col>
      <xdr:colOff>363683</xdr:colOff>
      <xdr:row>145</xdr:row>
      <xdr:rowOff>211846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365845</xdr:colOff>
      <xdr:row>8</xdr:row>
      <xdr:rowOff>305664</xdr:rowOff>
    </xdr:from>
    <xdr:to>
      <xdr:col>7</xdr:col>
      <xdr:colOff>48058</xdr:colOff>
      <xdr:row>10</xdr:row>
      <xdr:rowOff>268432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59413" y="3275732"/>
          <a:ext cx="6609486" cy="863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WSI</a:t>
          </a:r>
          <a:r>
            <a:rPr lang="en-AU" sz="2000" b="1" baseline="0">
              <a:solidFill>
                <a:srgbClr val="FF0000"/>
              </a:solidFill>
            </a:rPr>
            <a:t> has implemented c</a:t>
          </a:r>
          <a:r>
            <a:rPr lang="en-AU" sz="2000" b="1">
              <a:solidFill>
                <a:srgbClr val="FF0000"/>
              </a:solidFill>
            </a:rPr>
            <a:t>hanges to their </a:t>
          </a:r>
        </a:p>
        <a:p>
          <a:pPr algn="ctr"/>
          <a:r>
            <a:rPr lang="en-AU" sz="2000" b="1">
              <a:solidFill>
                <a:srgbClr val="FF0000"/>
              </a:solidFill>
            </a:rPr>
            <a:t>Front counter and Rank processes. Notice is attached **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121</xdr:row>
      <xdr:rowOff>34637</xdr:rowOff>
    </xdr:from>
    <xdr:to>
      <xdr:col>8</xdr:col>
      <xdr:colOff>813955</xdr:colOff>
      <xdr:row>128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344199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46</xdr:row>
      <xdr:rowOff>97415</xdr:rowOff>
    </xdr:from>
    <xdr:to>
      <xdr:col>6</xdr:col>
      <xdr:colOff>516515</xdr:colOff>
      <xdr:row>50</xdr:row>
      <xdr:rowOff>211859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1766454</xdr:colOff>
      <xdr:row>88</xdr:row>
      <xdr:rowOff>103910</xdr:rowOff>
    </xdr:from>
    <xdr:to>
      <xdr:col>6</xdr:col>
      <xdr:colOff>629948</xdr:colOff>
      <xdr:row>92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1770063</xdr:colOff>
      <xdr:row>109</xdr:row>
      <xdr:rowOff>182569</xdr:rowOff>
    </xdr:from>
    <xdr:to>
      <xdr:col>6</xdr:col>
      <xdr:colOff>381000</xdr:colOff>
      <xdr:row>116</xdr:row>
      <xdr:rowOff>15880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30438" y="28789319"/>
          <a:ext cx="4159250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103</xdr:row>
      <xdr:rowOff>55563</xdr:rowOff>
    </xdr:from>
    <xdr:to>
      <xdr:col>7</xdr:col>
      <xdr:colOff>41131</xdr:colOff>
      <xdr:row>111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1611313</xdr:colOff>
      <xdr:row>111</xdr:row>
      <xdr:rowOff>230186</xdr:rowOff>
    </xdr:from>
    <xdr:to>
      <xdr:col>6</xdr:col>
      <xdr:colOff>579438</xdr:colOff>
      <xdr:row>119</xdr:row>
      <xdr:rowOff>57003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71688" y="29297311"/>
          <a:ext cx="4516438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19050</xdr:colOff>
      <xdr:row>42</xdr:row>
      <xdr:rowOff>0</xdr:rowOff>
    </xdr:from>
    <xdr:to>
      <xdr:col>9</xdr:col>
      <xdr:colOff>352425</xdr:colOff>
      <xdr:row>45</xdr:row>
      <xdr:rowOff>228732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2268200"/>
          <a:ext cx="9210675" cy="94310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84</xdr:row>
      <xdr:rowOff>66675</xdr:rowOff>
    </xdr:from>
    <xdr:to>
      <xdr:col>9</xdr:col>
      <xdr:colOff>352425</xdr:colOff>
      <xdr:row>87</xdr:row>
      <xdr:rowOff>238256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2888575"/>
          <a:ext cx="9210675" cy="94310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135</xdr:row>
      <xdr:rowOff>190500</xdr:rowOff>
    </xdr:from>
    <xdr:to>
      <xdr:col>9</xdr:col>
      <xdr:colOff>361950</xdr:colOff>
      <xdr:row>139</xdr:row>
      <xdr:rowOff>219207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5118675"/>
          <a:ext cx="9210675" cy="9431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78</xdr:row>
      <xdr:rowOff>34637</xdr:rowOff>
    </xdr:from>
    <xdr:to>
      <xdr:col>8</xdr:col>
      <xdr:colOff>813955</xdr:colOff>
      <xdr:row>85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534525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39</xdr:row>
      <xdr:rowOff>190500</xdr:rowOff>
    </xdr:from>
    <xdr:to>
      <xdr:col>6</xdr:col>
      <xdr:colOff>840076</xdr:colOff>
      <xdr:row>43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23812</xdr:colOff>
      <xdr:row>52</xdr:row>
      <xdr:rowOff>55561</xdr:rowOff>
    </xdr:from>
    <xdr:to>
      <xdr:col>8</xdr:col>
      <xdr:colOff>587374</xdr:colOff>
      <xdr:row>61</xdr:row>
      <xdr:rowOff>166687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84187" y="16176624"/>
          <a:ext cx="7953375" cy="2174876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111125</xdr:colOff>
      <xdr:row>66</xdr:row>
      <xdr:rowOff>71438</xdr:rowOff>
    </xdr:from>
    <xdr:to>
      <xdr:col>6</xdr:col>
      <xdr:colOff>658812</xdr:colOff>
      <xdr:row>72</xdr:row>
      <xdr:rowOff>71438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563813" y="18692813"/>
          <a:ext cx="4103687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134940</xdr:colOff>
      <xdr:row>62</xdr:row>
      <xdr:rowOff>206378</xdr:rowOff>
    </xdr:from>
    <xdr:to>
      <xdr:col>6</xdr:col>
      <xdr:colOff>448401</xdr:colOff>
      <xdr:row>70</xdr:row>
      <xdr:rowOff>150815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7628" y="17907003"/>
          <a:ext cx="3869461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35</xdr:row>
      <xdr:rowOff>31750</xdr:rowOff>
    </xdr:from>
    <xdr:to>
      <xdr:col>9</xdr:col>
      <xdr:colOff>381635</xdr:colOff>
      <xdr:row>38</xdr:row>
      <xdr:rowOff>229049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3247688"/>
          <a:ext cx="9144000" cy="9431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150813</xdr:rowOff>
    </xdr:from>
    <xdr:to>
      <xdr:col>9</xdr:col>
      <xdr:colOff>381317</xdr:colOff>
      <xdr:row>99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122563"/>
          <a:ext cx="9136063" cy="943107"/>
        </a:xfrm>
        <a:prstGeom prst="rect">
          <a:avLst/>
        </a:prstGeom>
      </xdr:spPr>
    </xdr:pic>
    <xdr:clientData/>
  </xdr:twoCellAnchor>
  <xdr:twoCellAnchor>
    <xdr:from>
      <xdr:col>1</xdr:col>
      <xdr:colOff>1536266</xdr:colOff>
      <xdr:row>70</xdr:row>
      <xdr:rowOff>57729</xdr:rowOff>
    </xdr:from>
    <xdr:to>
      <xdr:col>7</xdr:col>
      <xdr:colOff>82261</xdr:colOff>
      <xdr:row>78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77008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70</xdr:row>
      <xdr:rowOff>87312</xdr:rowOff>
    </xdr:from>
    <xdr:to>
      <xdr:col>6</xdr:col>
      <xdr:colOff>427326</xdr:colOff>
      <xdr:row>77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928937" y="18598942"/>
          <a:ext cx="3735193" cy="17238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267278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39688</xdr:colOff>
      <xdr:row>61</xdr:row>
      <xdr:rowOff>174609</xdr:rowOff>
    </xdr:from>
    <xdr:to>
      <xdr:col>6</xdr:col>
      <xdr:colOff>436563</xdr:colOff>
      <xdr:row>67</xdr:row>
      <xdr:rowOff>111109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706688" y="16615587"/>
          <a:ext cx="3966679" cy="1311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1750579</xdr:colOff>
      <xdr:row>61</xdr:row>
      <xdr:rowOff>191223</xdr:rowOff>
    </xdr:from>
    <xdr:to>
      <xdr:col>7</xdr:col>
      <xdr:colOff>291522</xdr:colOff>
      <xdr:row>69</xdr:row>
      <xdr:rowOff>207818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206122" y="16632201"/>
          <a:ext cx="5249857" cy="18553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31750</xdr:rowOff>
    </xdr:from>
    <xdr:to>
      <xdr:col>9</xdr:col>
      <xdr:colOff>381635</xdr:colOff>
      <xdr:row>36</xdr:row>
      <xdr:rowOff>229049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144125"/>
          <a:ext cx="9358313" cy="9431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166687</xdr:rowOff>
    </xdr:from>
    <xdr:to>
      <xdr:col>9</xdr:col>
      <xdr:colOff>341313</xdr:colOff>
      <xdr:row>98</xdr:row>
      <xdr:rowOff>189043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244230"/>
          <a:ext cx="9361074" cy="950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23"/>
  <sheetViews>
    <sheetView view="pageBreakPreview" zoomScale="115" zoomScaleNormal="100" zoomScaleSheetLayoutView="115" workbookViewId="0"/>
  </sheetViews>
  <sheetFormatPr defaultColWidth="8.86328125" defaultRowHeight="17.25" x14ac:dyDescent="0.45"/>
  <cols>
    <col min="1" max="1" width="7.59765625" style="15" customWidth="1"/>
    <col min="2" max="2" width="29.86328125" style="1" customWidth="1"/>
    <col min="3" max="3" width="12" style="1" customWidth="1"/>
    <col min="4" max="4" width="12.3984375" style="2" customWidth="1"/>
    <col min="5" max="5" width="13.86328125" style="2" customWidth="1"/>
    <col min="6" max="6" width="15.1328125" style="2" customWidth="1"/>
    <col min="7" max="7" width="14.59765625" style="2" customWidth="1"/>
    <col min="8" max="9" width="13.86328125" style="2" customWidth="1"/>
    <col min="10" max="10" width="5.86328125" style="7" customWidth="1"/>
    <col min="11" max="11" width="33.3984375" style="3" customWidth="1"/>
    <col min="12" max="12" width="5" style="3" customWidth="1"/>
    <col min="13" max="16384" width="8.86328125" style="3"/>
  </cols>
  <sheetData>
    <row r="1" spans="1:10" x14ac:dyDescent="0.45">
      <c r="B1" s="6"/>
      <c r="C1" s="6"/>
      <c r="D1" s="7"/>
      <c r="E1" s="7"/>
      <c r="F1" s="7"/>
      <c r="G1" s="7"/>
      <c r="H1" s="7"/>
      <c r="I1" s="7"/>
    </row>
    <row r="2" spans="1:10" x14ac:dyDescent="0.45">
      <c r="B2" s="6"/>
      <c r="C2" s="6"/>
      <c r="D2" s="7"/>
      <c r="E2" s="7"/>
      <c r="F2" s="7"/>
      <c r="G2" s="7"/>
      <c r="H2" s="7"/>
      <c r="I2" s="7"/>
    </row>
    <row r="3" spans="1:10" x14ac:dyDescent="0.4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45">
      <c r="B4" s="6"/>
      <c r="C4" s="6"/>
      <c r="D4" s="7"/>
      <c r="E4" s="7"/>
      <c r="F4" s="7"/>
      <c r="G4" s="7"/>
      <c r="H4" s="7"/>
      <c r="I4" s="7"/>
    </row>
    <row r="5" spans="1:10" s="23" customFormat="1" ht="44.25" x14ac:dyDescent="0.45">
      <c r="A5" s="155" t="s">
        <v>42</v>
      </c>
      <c r="B5" s="155"/>
      <c r="C5" s="155"/>
      <c r="D5" s="155"/>
      <c r="E5" s="155"/>
      <c r="F5" s="155"/>
      <c r="G5" s="155"/>
      <c r="H5" s="155"/>
      <c r="I5" s="155"/>
    </row>
    <row r="6" spans="1:10" s="23" customFormat="1" ht="44.25" x14ac:dyDescent="0.45">
      <c r="A6" s="155" t="s">
        <v>43</v>
      </c>
      <c r="B6" s="155"/>
      <c r="C6" s="155"/>
      <c r="D6" s="155"/>
      <c r="E6" s="155"/>
      <c r="F6" s="155"/>
      <c r="G6" s="155"/>
      <c r="H6" s="155"/>
      <c r="I6" s="155"/>
    </row>
    <row r="7" spans="1:10" s="4" customFormat="1" ht="34.9" x14ac:dyDescent="0.45">
      <c r="A7" s="165" t="s">
        <v>162</v>
      </c>
      <c r="B7" s="165"/>
      <c r="C7" s="165"/>
      <c r="D7" s="165"/>
      <c r="E7" s="165"/>
      <c r="F7" s="165"/>
      <c r="G7" s="165"/>
      <c r="H7" s="165"/>
      <c r="I7" s="165"/>
      <c r="J7" s="23"/>
    </row>
    <row r="8" spans="1:10" ht="33" customHeight="1" thickBot="1" x14ac:dyDescent="0.95">
      <c r="A8" s="47"/>
      <c r="B8" s="156" t="s">
        <v>10</v>
      </c>
      <c r="C8" s="156"/>
      <c r="D8" s="156"/>
      <c r="E8" s="156"/>
      <c r="F8" s="156"/>
      <c r="G8" s="156"/>
      <c r="H8" s="12" t="s">
        <v>145</v>
      </c>
      <c r="I8" s="8"/>
      <c r="J8" s="8"/>
    </row>
    <row r="9" spans="1:10" ht="12.75" customHeight="1" x14ac:dyDescent="0.45">
      <c r="B9" s="169" t="s">
        <v>0</v>
      </c>
      <c r="C9" s="171" t="s">
        <v>14</v>
      </c>
      <c r="D9" s="173" t="s">
        <v>1</v>
      </c>
      <c r="E9" s="173" t="s">
        <v>2</v>
      </c>
      <c r="F9" s="173" t="s">
        <v>15</v>
      </c>
      <c r="G9" s="175" t="s">
        <v>16</v>
      </c>
      <c r="H9" s="167"/>
      <c r="I9" s="167"/>
      <c r="J9" s="10"/>
    </row>
    <row r="10" spans="1:10" ht="25.5" customHeight="1" thickBot="1" x14ac:dyDescent="0.5">
      <c r="A10" s="96"/>
      <c r="B10" s="170"/>
      <c r="C10" s="172"/>
      <c r="D10" s="174"/>
      <c r="E10" s="174"/>
      <c r="F10" s="174"/>
      <c r="G10" s="176"/>
      <c r="H10" s="167"/>
      <c r="I10" s="167"/>
      <c r="J10" s="11"/>
    </row>
    <row r="11" spans="1:10" s="16" customFormat="1" ht="19.5" customHeight="1" x14ac:dyDescent="0.5">
      <c r="A11" s="106"/>
      <c r="B11" s="114" t="s">
        <v>114</v>
      </c>
      <c r="C11" s="115" t="s">
        <v>75</v>
      </c>
      <c r="D11" s="116">
        <v>44693</v>
      </c>
      <c r="E11" s="116">
        <v>44699</v>
      </c>
      <c r="F11" s="116">
        <v>44720</v>
      </c>
      <c r="G11" s="117">
        <v>44721</v>
      </c>
      <c r="H11" s="14"/>
      <c r="I11" s="14"/>
      <c r="J11" s="15"/>
    </row>
    <row r="12" spans="1:10" s="16" customFormat="1" ht="19.5" customHeight="1" x14ac:dyDescent="0.5">
      <c r="A12" s="106"/>
      <c r="B12" s="114" t="s">
        <v>11</v>
      </c>
      <c r="C12" s="115" t="s">
        <v>95</v>
      </c>
      <c r="D12" s="116">
        <v>44700</v>
      </c>
      <c r="E12" s="116">
        <v>44706</v>
      </c>
      <c r="F12" s="116">
        <v>44727</v>
      </c>
      <c r="G12" s="117">
        <v>44728</v>
      </c>
      <c r="H12" s="14"/>
      <c r="I12" s="14"/>
      <c r="J12" s="15"/>
    </row>
    <row r="13" spans="1:10" s="16" customFormat="1" ht="19.5" customHeight="1" x14ac:dyDescent="0.5">
      <c r="A13" s="106"/>
      <c r="B13" s="114" t="s">
        <v>82</v>
      </c>
      <c r="C13" s="115" t="s">
        <v>106</v>
      </c>
      <c r="D13" s="116">
        <v>44713</v>
      </c>
      <c r="E13" s="116">
        <v>44718</v>
      </c>
      <c r="F13" s="116">
        <v>44734</v>
      </c>
      <c r="G13" s="117">
        <v>44735</v>
      </c>
      <c r="H13" s="14"/>
      <c r="I13" s="14"/>
      <c r="J13" s="15"/>
    </row>
    <row r="14" spans="1:10" s="16" customFormat="1" ht="19.5" customHeight="1" x14ac:dyDescent="0.5">
      <c r="A14" s="106"/>
      <c r="B14" s="114" t="s">
        <v>88</v>
      </c>
      <c r="C14" s="115" t="s">
        <v>105</v>
      </c>
      <c r="D14" s="116">
        <v>44722</v>
      </c>
      <c r="E14" s="116">
        <v>44729</v>
      </c>
      <c r="F14" s="116">
        <v>44748</v>
      </c>
      <c r="G14" s="117">
        <v>44749</v>
      </c>
      <c r="H14" s="14"/>
      <c r="I14" s="14"/>
      <c r="J14" s="15"/>
    </row>
    <row r="15" spans="1:10" s="16" customFormat="1" ht="19.5" customHeight="1" x14ac:dyDescent="0.5">
      <c r="A15" s="106"/>
      <c r="B15" s="114" t="s">
        <v>114</v>
      </c>
      <c r="C15" s="115" t="s">
        <v>134</v>
      </c>
      <c r="D15" s="116">
        <v>44735</v>
      </c>
      <c r="E15" s="116">
        <v>44741</v>
      </c>
      <c r="F15" s="116">
        <v>44762</v>
      </c>
      <c r="G15" s="117">
        <v>44763</v>
      </c>
      <c r="H15" s="14"/>
      <c r="I15" s="14"/>
      <c r="J15" s="15"/>
    </row>
    <row r="16" spans="1:10" s="16" customFormat="1" ht="19.5" customHeight="1" x14ac:dyDescent="0.5">
      <c r="A16" s="106"/>
      <c r="B16" s="114" t="s">
        <v>11</v>
      </c>
      <c r="C16" s="115" t="s">
        <v>143</v>
      </c>
      <c r="D16" s="116">
        <v>44742</v>
      </c>
      <c r="E16" s="116">
        <v>44748</v>
      </c>
      <c r="F16" s="116">
        <v>44769</v>
      </c>
      <c r="G16" s="117">
        <v>44770</v>
      </c>
      <c r="H16" s="14"/>
      <c r="I16" s="14"/>
      <c r="J16" s="15"/>
    </row>
    <row r="17" spans="1:10" s="16" customFormat="1" ht="19.5" customHeight="1" thickBot="1" x14ac:dyDescent="0.55000000000000004">
      <c r="A17" s="106"/>
      <c r="B17" s="118" t="s">
        <v>82</v>
      </c>
      <c r="C17" s="119" t="s">
        <v>144</v>
      </c>
      <c r="D17" s="120">
        <v>44749</v>
      </c>
      <c r="E17" s="120">
        <v>44755</v>
      </c>
      <c r="F17" s="120">
        <v>44776</v>
      </c>
      <c r="G17" s="121">
        <v>44777</v>
      </c>
      <c r="H17" s="14"/>
      <c r="I17" s="14"/>
      <c r="J17" s="15"/>
    </row>
    <row r="18" spans="1:10" s="9" customFormat="1" x14ac:dyDescent="0.4">
      <c r="A18" s="15"/>
      <c r="B18" s="12"/>
      <c r="C18" s="12"/>
      <c r="D18" s="12"/>
      <c r="E18" s="12"/>
      <c r="F18" s="12"/>
      <c r="G18" s="12"/>
      <c r="H18" s="12"/>
      <c r="I18" s="12"/>
      <c r="J18" s="13"/>
    </row>
    <row r="19" spans="1:10" s="9" customFormat="1" ht="31.15" thickBot="1" x14ac:dyDescent="0.95">
      <c r="A19" s="15"/>
      <c r="B19" s="156" t="s">
        <v>78</v>
      </c>
      <c r="C19" s="156"/>
      <c r="D19" s="156"/>
      <c r="E19" s="156"/>
      <c r="F19" s="156"/>
      <c r="G19" s="12" t="s">
        <v>145</v>
      </c>
      <c r="H19" s="12"/>
      <c r="I19" s="12"/>
      <c r="J19" s="13"/>
    </row>
    <row r="20" spans="1:10" s="9" customFormat="1" ht="18" customHeight="1" x14ac:dyDescent="0.4">
      <c r="A20" s="15"/>
      <c r="B20" s="157" t="s">
        <v>0</v>
      </c>
      <c r="C20" s="159" t="s">
        <v>14</v>
      </c>
      <c r="D20" s="161" t="s">
        <v>1</v>
      </c>
      <c r="E20" s="161" t="s">
        <v>2</v>
      </c>
      <c r="F20" s="163" t="s">
        <v>6</v>
      </c>
      <c r="G20" s="12"/>
      <c r="H20" s="12"/>
      <c r="I20" s="12"/>
      <c r="J20" s="13"/>
    </row>
    <row r="21" spans="1:10" s="9" customFormat="1" ht="18.75" customHeight="1" thickBot="1" x14ac:dyDescent="0.45">
      <c r="A21" s="15"/>
      <c r="B21" s="158"/>
      <c r="C21" s="160"/>
      <c r="D21" s="162"/>
      <c r="E21" s="162"/>
      <c r="F21" s="164"/>
      <c r="G21" s="12"/>
      <c r="H21" s="12"/>
      <c r="I21" s="12"/>
      <c r="J21" s="13"/>
    </row>
    <row r="22" spans="1:10" s="9" customFormat="1" ht="19.5" customHeight="1" x14ac:dyDescent="0.55000000000000004">
      <c r="A22" s="111"/>
      <c r="B22" s="33" t="s">
        <v>55</v>
      </c>
      <c r="C22" s="44" t="s">
        <v>83</v>
      </c>
      <c r="D22" s="45">
        <v>44693</v>
      </c>
      <c r="E22" s="45">
        <v>44700</v>
      </c>
      <c r="F22" s="38">
        <v>44718</v>
      </c>
      <c r="G22" s="12"/>
      <c r="H22" s="12"/>
      <c r="I22" s="12"/>
      <c r="J22" s="13"/>
    </row>
    <row r="23" spans="1:10" s="9" customFormat="1" ht="19.5" customHeight="1" x14ac:dyDescent="0.55000000000000004">
      <c r="A23" s="111"/>
      <c r="B23" s="33" t="s">
        <v>89</v>
      </c>
      <c r="C23" s="44" t="s">
        <v>98</v>
      </c>
      <c r="D23" s="45">
        <v>44721</v>
      </c>
      <c r="E23" s="45">
        <v>44728</v>
      </c>
      <c r="F23" s="38">
        <v>44746</v>
      </c>
      <c r="G23" s="12"/>
      <c r="H23" s="12"/>
      <c r="I23" s="12"/>
      <c r="J23" s="13"/>
    </row>
    <row r="24" spans="1:10" s="9" customFormat="1" ht="19.5" customHeight="1" x14ac:dyDescent="0.55000000000000004">
      <c r="A24" s="111"/>
      <c r="B24" s="33" t="s">
        <v>55</v>
      </c>
      <c r="C24" s="44" t="s">
        <v>100</v>
      </c>
      <c r="D24" s="45">
        <v>44728</v>
      </c>
      <c r="E24" s="45">
        <v>44735</v>
      </c>
      <c r="F24" s="38">
        <v>44753</v>
      </c>
      <c r="G24" s="12"/>
      <c r="H24" s="12"/>
      <c r="I24" s="12"/>
      <c r="J24" s="13"/>
    </row>
    <row r="25" spans="1:10" s="9" customFormat="1" ht="19.5" customHeight="1" x14ac:dyDescent="0.55000000000000004">
      <c r="A25" s="111"/>
      <c r="B25" s="33" t="s">
        <v>54</v>
      </c>
      <c r="C25" s="44" t="s">
        <v>115</v>
      </c>
      <c r="D25" s="45">
        <v>44735</v>
      </c>
      <c r="E25" s="45">
        <v>44742</v>
      </c>
      <c r="F25" s="38">
        <v>44760</v>
      </c>
      <c r="G25" s="12"/>
      <c r="H25" s="12"/>
      <c r="I25" s="12"/>
      <c r="J25" s="13"/>
    </row>
    <row r="26" spans="1:10" s="9" customFormat="1" ht="19.5" customHeight="1" x14ac:dyDescent="0.55000000000000004">
      <c r="A26" s="111"/>
      <c r="B26" s="33" t="s">
        <v>7</v>
      </c>
      <c r="C26" s="44" t="s">
        <v>99</v>
      </c>
      <c r="D26" s="45">
        <v>44742</v>
      </c>
      <c r="E26" s="45">
        <v>44749</v>
      </c>
      <c r="F26" s="38">
        <v>44767</v>
      </c>
      <c r="G26" s="12"/>
      <c r="H26" s="12"/>
      <c r="I26" s="12"/>
      <c r="J26" s="13"/>
    </row>
    <row r="27" spans="1:10" s="9" customFormat="1" ht="19.5" customHeight="1" x14ac:dyDescent="0.55000000000000004">
      <c r="A27" s="111"/>
      <c r="B27" s="33" t="s">
        <v>89</v>
      </c>
      <c r="C27" s="44" t="s">
        <v>116</v>
      </c>
      <c r="D27" s="45">
        <v>44756</v>
      </c>
      <c r="E27" s="45">
        <v>44763</v>
      </c>
      <c r="F27" s="38">
        <v>44781</v>
      </c>
      <c r="G27" s="12"/>
      <c r="H27" s="12"/>
      <c r="I27" s="12"/>
      <c r="J27" s="13"/>
    </row>
    <row r="28" spans="1:10" s="9" customFormat="1" ht="19.5" customHeight="1" x14ac:dyDescent="0.55000000000000004">
      <c r="A28" s="111"/>
      <c r="B28" s="33" t="s">
        <v>55</v>
      </c>
      <c r="C28" s="44" t="s">
        <v>133</v>
      </c>
      <c r="D28" s="45">
        <v>44763</v>
      </c>
      <c r="E28" s="45">
        <v>44770</v>
      </c>
      <c r="F28" s="38">
        <v>44788</v>
      </c>
      <c r="G28" s="12"/>
      <c r="H28" s="12"/>
      <c r="I28" s="12"/>
      <c r="J28" s="13"/>
    </row>
    <row r="29" spans="1:10" s="9" customFormat="1" ht="19.5" customHeight="1" thickBot="1" x14ac:dyDescent="0.6">
      <c r="A29" s="111"/>
      <c r="B29" s="34" t="s">
        <v>54</v>
      </c>
      <c r="C29" s="35" t="s">
        <v>135</v>
      </c>
      <c r="D29" s="36">
        <v>44770</v>
      </c>
      <c r="E29" s="36">
        <v>44777</v>
      </c>
      <c r="F29" s="39">
        <v>44795</v>
      </c>
      <c r="G29" s="12"/>
      <c r="H29" s="12"/>
      <c r="I29" s="12"/>
      <c r="J29" s="13"/>
    </row>
    <row r="30" spans="1:10" s="25" customFormat="1" x14ac:dyDescent="0.45">
      <c r="A30" s="47"/>
      <c r="B30" s="166"/>
      <c r="C30" s="166"/>
      <c r="D30" s="166"/>
      <c r="E30" s="166"/>
      <c r="F30" s="166"/>
      <c r="G30" s="166"/>
      <c r="H30" s="30"/>
      <c r="I30" s="31"/>
      <c r="J30" s="31"/>
    </row>
    <row r="31" spans="1:10" s="25" customFormat="1" ht="25.5" customHeight="1" thickBot="1" x14ac:dyDescent="0.95">
      <c r="A31" s="47"/>
      <c r="B31" s="156" t="s">
        <v>8</v>
      </c>
      <c r="C31" s="156"/>
      <c r="D31" s="156"/>
      <c r="E31" s="156"/>
      <c r="F31" s="156"/>
      <c r="G31" s="13" t="s">
        <v>145</v>
      </c>
      <c r="H31" s="31"/>
      <c r="I31" s="31"/>
      <c r="J31" s="31"/>
    </row>
    <row r="32" spans="1:10" s="25" customFormat="1" ht="12.75" customHeight="1" x14ac:dyDescent="0.45">
      <c r="A32" s="47"/>
      <c r="B32" s="157" t="s">
        <v>0</v>
      </c>
      <c r="C32" s="159" t="s">
        <v>14</v>
      </c>
      <c r="D32" s="161" t="s">
        <v>1</v>
      </c>
      <c r="E32" s="161" t="s">
        <v>2</v>
      </c>
      <c r="F32" s="163" t="s">
        <v>9</v>
      </c>
      <c r="G32" s="167"/>
      <c r="H32" s="31"/>
      <c r="I32" s="31"/>
      <c r="J32" s="31"/>
    </row>
    <row r="33" spans="1:10" s="25" customFormat="1" ht="24.75" customHeight="1" thickBot="1" x14ac:dyDescent="0.5">
      <c r="A33" s="47"/>
      <c r="B33" s="158"/>
      <c r="C33" s="160"/>
      <c r="D33" s="162"/>
      <c r="E33" s="162"/>
      <c r="F33" s="164"/>
      <c r="G33" s="168"/>
      <c r="H33" s="48"/>
      <c r="I33" s="48"/>
      <c r="J33" s="31"/>
    </row>
    <row r="34" spans="1:10" s="25" customFormat="1" ht="19.5" customHeight="1" x14ac:dyDescent="0.55000000000000004">
      <c r="A34" s="47"/>
      <c r="B34" s="33" t="s">
        <v>117</v>
      </c>
      <c r="C34" s="44" t="s">
        <v>90</v>
      </c>
      <c r="D34" s="45">
        <v>44700</v>
      </c>
      <c r="E34" s="45">
        <v>44706</v>
      </c>
      <c r="F34" s="38">
        <v>44732</v>
      </c>
      <c r="G34" s="32"/>
      <c r="H34" s="31"/>
      <c r="I34" s="31"/>
      <c r="J34" s="31"/>
    </row>
    <row r="35" spans="1:10" s="25" customFormat="1" ht="19.5" customHeight="1" x14ac:dyDescent="0.55000000000000004">
      <c r="A35" s="47"/>
      <c r="B35" s="33" t="s">
        <v>61</v>
      </c>
      <c r="C35" s="44" t="s">
        <v>79</v>
      </c>
      <c r="D35" s="45">
        <v>44707</v>
      </c>
      <c r="E35" s="45">
        <v>44713</v>
      </c>
      <c r="F35" s="38">
        <v>44735</v>
      </c>
      <c r="G35" s="32"/>
      <c r="H35" s="31"/>
      <c r="I35" s="31"/>
      <c r="J35" s="31"/>
    </row>
    <row r="36" spans="1:10" s="25" customFormat="1" ht="19.5" customHeight="1" x14ac:dyDescent="0.55000000000000004">
      <c r="A36" s="47"/>
      <c r="B36" s="33" t="s">
        <v>58</v>
      </c>
      <c r="C36" s="44" t="s">
        <v>107</v>
      </c>
      <c r="D36" s="45">
        <v>44713</v>
      </c>
      <c r="E36" s="45">
        <v>44720</v>
      </c>
      <c r="F36" s="38">
        <v>44742</v>
      </c>
      <c r="G36" s="32"/>
      <c r="H36" s="31"/>
      <c r="I36" s="31"/>
      <c r="J36" s="31"/>
    </row>
    <row r="37" spans="1:10" s="25" customFormat="1" ht="19.5" customHeight="1" x14ac:dyDescent="0.55000000000000004">
      <c r="A37" s="47"/>
      <c r="B37" s="33" t="s">
        <v>63</v>
      </c>
      <c r="C37" s="44" t="s">
        <v>76</v>
      </c>
      <c r="D37" s="45">
        <v>44720</v>
      </c>
      <c r="E37" s="45">
        <v>44727</v>
      </c>
      <c r="F37" s="38">
        <v>44749</v>
      </c>
      <c r="G37" s="32"/>
      <c r="H37" s="31"/>
      <c r="I37" s="31"/>
      <c r="J37" s="31"/>
    </row>
    <row r="38" spans="1:10" s="25" customFormat="1" ht="19.5" customHeight="1" x14ac:dyDescent="0.55000000000000004">
      <c r="A38" s="47"/>
      <c r="B38" s="33" t="s">
        <v>91</v>
      </c>
      <c r="C38" s="44" t="s">
        <v>109</v>
      </c>
      <c r="D38" s="45">
        <v>44729</v>
      </c>
      <c r="E38" s="45">
        <v>44737</v>
      </c>
      <c r="F38" s="38">
        <v>44759</v>
      </c>
      <c r="G38" s="32"/>
      <c r="H38" s="31"/>
      <c r="I38" s="31"/>
      <c r="J38" s="31"/>
    </row>
    <row r="39" spans="1:10" s="25" customFormat="1" ht="19.5" customHeight="1" x14ac:dyDescent="0.55000000000000004">
      <c r="A39" s="47"/>
      <c r="B39" s="33" t="s">
        <v>117</v>
      </c>
      <c r="C39" s="44" t="s">
        <v>118</v>
      </c>
      <c r="D39" s="45">
        <v>44734</v>
      </c>
      <c r="E39" s="45">
        <v>44741</v>
      </c>
      <c r="F39" s="38">
        <v>44763</v>
      </c>
      <c r="G39" s="32"/>
      <c r="H39" s="31"/>
      <c r="I39" s="31"/>
      <c r="J39" s="31"/>
    </row>
    <row r="40" spans="1:10" s="25" customFormat="1" ht="19.5" customHeight="1" x14ac:dyDescent="0.55000000000000004">
      <c r="A40" s="47"/>
      <c r="B40" s="33" t="s">
        <v>66</v>
      </c>
      <c r="C40" s="44" t="s">
        <v>108</v>
      </c>
      <c r="D40" s="45">
        <v>44741</v>
      </c>
      <c r="E40" s="45">
        <v>44748</v>
      </c>
      <c r="F40" s="38">
        <v>44770</v>
      </c>
      <c r="G40" s="32"/>
      <c r="H40" s="31"/>
      <c r="I40" s="31"/>
      <c r="J40" s="31"/>
    </row>
    <row r="41" spans="1:10" s="25" customFormat="1" ht="19.5" customHeight="1" x14ac:dyDescent="0.55000000000000004">
      <c r="A41" s="47"/>
      <c r="B41" s="33" t="s">
        <v>61</v>
      </c>
      <c r="C41" s="44" t="s">
        <v>84</v>
      </c>
      <c r="D41" s="45">
        <v>44748</v>
      </c>
      <c r="E41" s="45">
        <v>44755</v>
      </c>
      <c r="F41" s="38">
        <v>44777</v>
      </c>
      <c r="G41" s="32"/>
      <c r="H41" s="31"/>
      <c r="I41" s="31"/>
      <c r="J41" s="31"/>
    </row>
    <row r="42" spans="1:10" s="25" customFormat="1" ht="19.5" customHeight="1" x14ac:dyDescent="0.55000000000000004">
      <c r="A42" s="47"/>
      <c r="B42" s="33" t="s">
        <v>58</v>
      </c>
      <c r="C42" s="44" t="s">
        <v>141</v>
      </c>
      <c r="D42" s="45">
        <v>44755</v>
      </c>
      <c r="E42" s="45">
        <v>44762</v>
      </c>
      <c r="F42" s="38">
        <v>44784</v>
      </c>
      <c r="G42" s="32"/>
      <c r="H42" s="31"/>
      <c r="I42" s="31"/>
      <c r="J42" s="31"/>
    </row>
    <row r="43" spans="1:10" s="25" customFormat="1" ht="18.399999999999999" thickBot="1" x14ac:dyDescent="0.6">
      <c r="A43" s="47"/>
      <c r="B43" s="34" t="s">
        <v>63</v>
      </c>
      <c r="C43" s="35" t="s">
        <v>146</v>
      </c>
      <c r="D43" s="36">
        <v>44762</v>
      </c>
      <c r="E43" s="36">
        <v>44769</v>
      </c>
      <c r="F43" s="39">
        <v>44791</v>
      </c>
      <c r="G43" s="32"/>
      <c r="H43" s="31"/>
      <c r="I43" s="31"/>
      <c r="J43" s="31"/>
    </row>
    <row r="44" spans="1:10" s="25" customFormat="1" ht="18" customHeight="1" x14ac:dyDescent="0.55000000000000004">
      <c r="A44" s="47"/>
      <c r="B44" s="103"/>
      <c r="C44" s="56"/>
      <c r="D44" s="58"/>
      <c r="E44" s="58"/>
      <c r="F44" s="58"/>
      <c r="G44" s="104"/>
      <c r="H44" s="31"/>
      <c r="I44" s="31"/>
      <c r="J44" s="31"/>
    </row>
    <row r="45" spans="1:10" s="25" customFormat="1" ht="37.5" customHeight="1" thickBot="1" x14ac:dyDescent="0.95">
      <c r="A45" s="47"/>
      <c r="B45" s="156" t="s">
        <v>18</v>
      </c>
      <c r="C45" s="156"/>
      <c r="D45" s="156"/>
      <c r="E45" s="156"/>
      <c r="F45" s="156"/>
      <c r="G45" s="12" t="s">
        <v>145</v>
      </c>
      <c r="H45" s="31"/>
      <c r="I45" s="31"/>
      <c r="J45" s="31"/>
    </row>
    <row r="46" spans="1:10" s="25" customFormat="1" ht="18" x14ac:dyDescent="0.55000000000000004">
      <c r="A46" s="47"/>
      <c r="B46" s="157" t="s">
        <v>0</v>
      </c>
      <c r="C46" s="159" t="s">
        <v>14</v>
      </c>
      <c r="D46" s="161" t="s">
        <v>1</v>
      </c>
      <c r="E46" s="161" t="s">
        <v>2</v>
      </c>
      <c r="F46" s="163" t="s">
        <v>19</v>
      </c>
      <c r="G46" s="32"/>
      <c r="H46" s="31"/>
      <c r="I46" s="31"/>
      <c r="J46" s="31"/>
    </row>
    <row r="47" spans="1:10" s="25" customFormat="1" ht="18.399999999999999" thickBot="1" x14ac:dyDescent="0.6">
      <c r="A47" s="47"/>
      <c r="B47" s="158"/>
      <c r="C47" s="160"/>
      <c r="D47" s="162"/>
      <c r="E47" s="162"/>
      <c r="F47" s="164"/>
      <c r="G47" s="32"/>
      <c r="H47" s="31"/>
      <c r="I47" s="31"/>
      <c r="J47" s="31"/>
    </row>
    <row r="48" spans="1:10" s="25" customFormat="1" ht="19.5" customHeight="1" x14ac:dyDescent="0.55000000000000004">
      <c r="A48" s="47"/>
      <c r="B48" s="33" t="s">
        <v>59</v>
      </c>
      <c r="C48" s="44" t="s">
        <v>92</v>
      </c>
      <c r="D48" s="45">
        <v>44699</v>
      </c>
      <c r="E48" s="45">
        <v>44707</v>
      </c>
      <c r="F48" s="38">
        <v>44718</v>
      </c>
      <c r="G48" s="32"/>
      <c r="H48" s="31"/>
      <c r="I48" s="31"/>
      <c r="J48" s="31"/>
    </row>
    <row r="49" spans="1:10" s="25" customFormat="1" ht="19.5" customHeight="1" x14ac:dyDescent="0.55000000000000004">
      <c r="A49" s="47"/>
      <c r="B49" s="33" t="s">
        <v>60</v>
      </c>
      <c r="C49" s="44" t="s">
        <v>110</v>
      </c>
      <c r="D49" s="45">
        <v>44711</v>
      </c>
      <c r="E49" s="45">
        <v>44718</v>
      </c>
      <c r="F49" s="38">
        <v>44732</v>
      </c>
      <c r="G49" s="32"/>
      <c r="H49" s="31"/>
      <c r="I49" s="31"/>
      <c r="J49" s="31"/>
    </row>
    <row r="50" spans="1:10" s="25" customFormat="1" ht="19.5" customHeight="1" x14ac:dyDescent="0.55000000000000004">
      <c r="A50" s="47"/>
      <c r="B50" s="33" t="s">
        <v>68</v>
      </c>
      <c r="C50" s="44" t="s">
        <v>102</v>
      </c>
      <c r="D50" s="45">
        <v>44718</v>
      </c>
      <c r="E50" s="45">
        <v>44725</v>
      </c>
      <c r="F50" s="38">
        <v>44739</v>
      </c>
      <c r="G50" s="32"/>
      <c r="H50" s="31"/>
      <c r="I50" s="31"/>
      <c r="J50" s="31"/>
    </row>
    <row r="51" spans="1:10" s="25" customFormat="1" ht="19.5" customHeight="1" x14ac:dyDescent="0.55000000000000004">
      <c r="A51" s="47"/>
      <c r="B51" s="33" t="s">
        <v>71</v>
      </c>
      <c r="C51" s="44" t="s">
        <v>101</v>
      </c>
      <c r="D51" s="45">
        <v>44725</v>
      </c>
      <c r="E51" s="45">
        <v>44732</v>
      </c>
      <c r="F51" s="38">
        <v>44746</v>
      </c>
      <c r="G51" s="32"/>
      <c r="H51" s="31"/>
      <c r="I51" s="31"/>
      <c r="J51" s="31"/>
    </row>
    <row r="52" spans="1:10" s="25" customFormat="1" ht="19.5" customHeight="1" x14ac:dyDescent="0.55000000000000004">
      <c r="A52" s="47"/>
      <c r="B52" s="33" t="s">
        <v>59</v>
      </c>
      <c r="C52" s="44" t="s">
        <v>103</v>
      </c>
      <c r="D52" s="45">
        <v>44732</v>
      </c>
      <c r="E52" s="45">
        <v>44739</v>
      </c>
      <c r="F52" s="38">
        <v>44753</v>
      </c>
      <c r="G52" s="32"/>
      <c r="H52" s="31"/>
      <c r="I52" s="31"/>
      <c r="J52" s="31"/>
    </row>
    <row r="53" spans="1:10" s="25" customFormat="1" ht="19.5" customHeight="1" x14ac:dyDescent="0.55000000000000004">
      <c r="A53" s="47"/>
      <c r="B53" s="33" t="s">
        <v>60</v>
      </c>
      <c r="C53" s="44" t="s">
        <v>136</v>
      </c>
      <c r="D53" s="45">
        <v>44746</v>
      </c>
      <c r="E53" s="45">
        <v>44753</v>
      </c>
      <c r="F53" s="38">
        <v>44767</v>
      </c>
      <c r="G53" s="32"/>
      <c r="H53" s="31"/>
      <c r="I53" s="31"/>
      <c r="J53" s="31"/>
    </row>
    <row r="54" spans="1:10" s="25" customFormat="1" ht="19.5" customHeight="1" x14ac:dyDescent="0.55000000000000004">
      <c r="A54" s="47"/>
      <c r="B54" s="33" t="s">
        <v>68</v>
      </c>
      <c r="C54" s="44" t="s">
        <v>137</v>
      </c>
      <c r="D54" s="45">
        <v>44753</v>
      </c>
      <c r="E54" s="45">
        <v>44760</v>
      </c>
      <c r="F54" s="38">
        <v>44774</v>
      </c>
      <c r="G54" s="32"/>
      <c r="H54" s="31"/>
      <c r="I54" s="31"/>
      <c r="J54" s="31"/>
    </row>
    <row r="55" spans="1:10" s="25" customFormat="1" ht="19.5" customHeight="1" x14ac:dyDescent="0.55000000000000004">
      <c r="A55" s="47"/>
      <c r="B55" s="33" t="s">
        <v>71</v>
      </c>
      <c r="C55" s="44" t="s">
        <v>147</v>
      </c>
      <c r="D55" s="45">
        <v>44760</v>
      </c>
      <c r="E55" s="45">
        <v>44767</v>
      </c>
      <c r="F55" s="38">
        <v>44781</v>
      </c>
      <c r="G55" s="32"/>
      <c r="H55" s="31"/>
      <c r="I55" s="31"/>
      <c r="J55" s="31"/>
    </row>
    <row r="56" spans="1:10" s="25" customFormat="1" ht="19.5" customHeight="1" thickBot="1" x14ac:dyDescent="0.6">
      <c r="A56" s="47"/>
      <c r="B56" s="34" t="s">
        <v>59</v>
      </c>
      <c r="C56" s="35" t="s">
        <v>148</v>
      </c>
      <c r="D56" s="36">
        <v>44767</v>
      </c>
      <c r="E56" s="36">
        <v>44774</v>
      </c>
      <c r="F56" s="39">
        <v>44788</v>
      </c>
      <c r="G56" s="32"/>
      <c r="H56" s="31"/>
      <c r="I56" s="31"/>
      <c r="J56" s="31"/>
    </row>
    <row r="57" spans="1:10" s="25" customFormat="1" ht="19.5" customHeight="1" x14ac:dyDescent="0.55000000000000004">
      <c r="A57" s="47"/>
      <c r="B57" s="50"/>
      <c r="C57" s="51"/>
      <c r="D57" s="32"/>
      <c r="E57" s="32"/>
      <c r="F57" s="32"/>
      <c r="G57" s="32"/>
      <c r="H57" s="31"/>
      <c r="I57" s="31"/>
      <c r="J57" s="31"/>
    </row>
    <row r="58" spans="1:10" s="25" customFormat="1" ht="18" x14ac:dyDescent="0.55000000000000004">
      <c r="A58" s="47"/>
      <c r="B58" s="50"/>
      <c r="C58" s="51"/>
      <c r="D58" s="32"/>
      <c r="E58" s="32"/>
      <c r="F58" s="32"/>
      <c r="G58" s="32"/>
      <c r="H58" s="31"/>
      <c r="I58" s="31"/>
      <c r="J58" s="31"/>
    </row>
    <row r="59" spans="1:10" s="25" customFormat="1" ht="18" x14ac:dyDescent="0.55000000000000004">
      <c r="A59" s="47"/>
      <c r="B59" s="50"/>
      <c r="C59" s="51"/>
      <c r="D59" s="32"/>
      <c r="E59" s="32"/>
      <c r="F59" s="32"/>
      <c r="G59" s="32"/>
      <c r="H59" s="31"/>
      <c r="I59" s="31"/>
      <c r="J59" s="31"/>
    </row>
    <row r="60" spans="1:10" s="25" customFormat="1" ht="18" x14ac:dyDescent="0.55000000000000004">
      <c r="A60" s="47"/>
      <c r="B60" s="50"/>
      <c r="C60" s="51"/>
      <c r="D60" s="32"/>
      <c r="E60" s="32"/>
      <c r="F60" s="32"/>
      <c r="G60" s="32"/>
      <c r="H60" s="31"/>
      <c r="I60" s="31"/>
      <c r="J60" s="31"/>
    </row>
    <row r="61" spans="1:10" s="25" customFormat="1" ht="18" x14ac:dyDescent="0.55000000000000004">
      <c r="A61" s="47"/>
      <c r="B61" s="50"/>
      <c r="C61" s="51"/>
      <c r="D61" s="32"/>
      <c r="E61" s="32"/>
      <c r="F61" s="32"/>
      <c r="G61" s="32"/>
      <c r="H61" s="31"/>
      <c r="I61" s="31"/>
      <c r="J61" s="31"/>
    </row>
    <row r="62" spans="1:10" s="25" customFormat="1" ht="18" x14ac:dyDescent="0.55000000000000004">
      <c r="A62" s="47"/>
      <c r="B62" s="50"/>
      <c r="C62" s="51"/>
      <c r="D62" s="32"/>
      <c r="E62" s="32"/>
      <c r="F62" s="32"/>
      <c r="G62" s="32"/>
      <c r="H62" s="31"/>
      <c r="I62" s="31"/>
      <c r="J62" s="31"/>
    </row>
    <row r="63" spans="1:10" s="25" customFormat="1" ht="18" x14ac:dyDescent="0.55000000000000004">
      <c r="A63" s="47"/>
      <c r="B63" s="50"/>
      <c r="C63" s="51"/>
      <c r="D63" s="32"/>
      <c r="E63" s="32"/>
      <c r="F63" s="32"/>
      <c r="G63" s="32"/>
      <c r="H63" s="31"/>
      <c r="I63" s="31"/>
      <c r="J63" s="31"/>
    </row>
    <row r="64" spans="1:10" s="25" customFormat="1" ht="18" x14ac:dyDescent="0.55000000000000004">
      <c r="A64" s="47"/>
      <c r="B64" s="50"/>
      <c r="C64" s="51"/>
      <c r="D64" s="32"/>
      <c r="E64" s="32"/>
      <c r="F64" s="32"/>
      <c r="G64" s="32"/>
      <c r="H64" s="31"/>
      <c r="I64" s="31"/>
      <c r="J64" s="31"/>
    </row>
    <row r="65" spans="1:11" s="25" customFormat="1" ht="18" x14ac:dyDescent="0.55000000000000004">
      <c r="A65" s="47"/>
      <c r="B65" s="50"/>
      <c r="C65" s="51"/>
      <c r="D65" s="32"/>
      <c r="E65" s="32"/>
      <c r="F65" s="32"/>
      <c r="G65" s="32"/>
      <c r="H65" s="31"/>
      <c r="I65" s="31"/>
      <c r="J65" s="31"/>
    </row>
    <row r="66" spans="1:11" s="25" customFormat="1" ht="18" x14ac:dyDescent="0.55000000000000004">
      <c r="A66" s="47"/>
      <c r="B66" s="50"/>
      <c r="C66" s="51"/>
      <c r="D66" s="32"/>
      <c r="E66" s="32"/>
      <c r="F66" s="32"/>
      <c r="G66" s="32"/>
      <c r="H66" s="31"/>
      <c r="I66" s="31"/>
      <c r="J66" s="31"/>
    </row>
    <row r="67" spans="1:11" s="25" customFormat="1" x14ac:dyDescent="0.45">
      <c r="A67" s="47"/>
      <c r="B67" s="166"/>
      <c r="C67" s="166"/>
      <c r="D67" s="166"/>
      <c r="E67" s="166"/>
      <c r="F67" s="166"/>
      <c r="G67" s="166"/>
      <c r="H67" s="31"/>
      <c r="I67" s="31"/>
      <c r="J67" s="31"/>
    </row>
    <row r="68" spans="1:11" s="25" customFormat="1" ht="25.5" customHeight="1" thickBot="1" x14ac:dyDescent="0.95">
      <c r="A68" s="47"/>
      <c r="B68" s="156" t="s">
        <v>20</v>
      </c>
      <c r="C68" s="156"/>
      <c r="D68" s="156"/>
      <c r="E68" s="156"/>
      <c r="F68" s="156"/>
      <c r="G68" s="156"/>
      <c r="H68" s="31"/>
      <c r="I68" s="12" t="s">
        <v>145</v>
      </c>
      <c r="J68" s="31"/>
    </row>
    <row r="69" spans="1:11" s="25" customFormat="1" ht="18.75" customHeight="1" x14ac:dyDescent="0.45">
      <c r="A69" s="47"/>
      <c r="B69" s="157" t="s">
        <v>0</v>
      </c>
      <c r="C69" s="159" t="s">
        <v>14</v>
      </c>
      <c r="D69" s="161" t="s">
        <v>1</v>
      </c>
      <c r="E69" s="161" t="s">
        <v>2</v>
      </c>
      <c r="F69" s="161" t="s">
        <v>3</v>
      </c>
      <c r="G69" s="163" t="s">
        <v>22</v>
      </c>
      <c r="H69" s="163" t="s">
        <v>4</v>
      </c>
      <c r="I69" s="163" t="s">
        <v>21</v>
      </c>
      <c r="J69" s="31"/>
    </row>
    <row r="70" spans="1:11" s="25" customFormat="1" ht="18.75" customHeight="1" thickBot="1" x14ac:dyDescent="0.5">
      <c r="A70" s="47"/>
      <c r="B70" s="158"/>
      <c r="C70" s="160"/>
      <c r="D70" s="162"/>
      <c r="E70" s="162"/>
      <c r="F70" s="162"/>
      <c r="G70" s="164"/>
      <c r="H70" s="164"/>
      <c r="I70" s="164"/>
      <c r="J70" s="31"/>
    </row>
    <row r="71" spans="1:11" s="25" customFormat="1" ht="19.5" customHeight="1" x14ac:dyDescent="0.55000000000000004">
      <c r="A71" s="122"/>
      <c r="B71" s="33" t="s">
        <v>85</v>
      </c>
      <c r="C71" s="44" t="s">
        <v>87</v>
      </c>
      <c r="D71" s="46">
        <v>44699</v>
      </c>
      <c r="E71" s="45">
        <v>44703</v>
      </c>
      <c r="F71" s="45">
        <v>44717</v>
      </c>
      <c r="G71" s="45">
        <f t="shared" ref="G71" si="0">F71+10</f>
        <v>44727</v>
      </c>
      <c r="H71" s="45">
        <f t="shared" ref="H71" si="1">F71+10</f>
        <v>44727</v>
      </c>
      <c r="I71" s="38">
        <f t="shared" ref="I71" si="2">F71+10</f>
        <v>44727</v>
      </c>
      <c r="J71" s="31"/>
    </row>
    <row r="72" spans="1:11" s="25" customFormat="1" ht="19.5" customHeight="1" x14ac:dyDescent="0.55000000000000004">
      <c r="A72" s="122"/>
      <c r="B72" s="33" t="s">
        <v>93</v>
      </c>
      <c r="C72" s="44" t="s">
        <v>86</v>
      </c>
      <c r="D72" s="46">
        <v>44713</v>
      </c>
      <c r="E72" s="45">
        <v>44716</v>
      </c>
      <c r="F72" s="45">
        <v>44728</v>
      </c>
      <c r="G72" s="45">
        <f t="shared" ref="G72:G77" si="3">F72+10</f>
        <v>44738</v>
      </c>
      <c r="H72" s="45">
        <f t="shared" ref="H72:H77" si="4">F72+10</f>
        <v>44738</v>
      </c>
      <c r="I72" s="38">
        <f t="shared" ref="I72:I77" si="5">F72+10</f>
        <v>44738</v>
      </c>
      <c r="J72" s="31"/>
    </row>
    <row r="73" spans="1:11" s="25" customFormat="1" ht="19.5" customHeight="1" x14ac:dyDescent="0.55000000000000004">
      <c r="A73" s="122"/>
      <c r="B73" s="33" t="s">
        <v>120</v>
      </c>
      <c r="C73" s="44" t="s">
        <v>138</v>
      </c>
      <c r="D73" s="46">
        <v>44720</v>
      </c>
      <c r="E73" s="45">
        <v>44724</v>
      </c>
      <c r="F73" s="45">
        <v>44738</v>
      </c>
      <c r="G73" s="45">
        <f t="shared" si="3"/>
        <v>44748</v>
      </c>
      <c r="H73" s="45">
        <f t="shared" si="4"/>
        <v>44748</v>
      </c>
      <c r="I73" s="38">
        <f t="shared" si="5"/>
        <v>44748</v>
      </c>
      <c r="J73" s="31"/>
    </row>
    <row r="74" spans="1:11" s="25" customFormat="1" ht="19.5" customHeight="1" x14ac:dyDescent="0.55000000000000004">
      <c r="A74" s="122"/>
      <c r="B74" s="33" t="s">
        <v>72</v>
      </c>
      <c r="C74" s="44" t="s">
        <v>139</v>
      </c>
      <c r="D74" s="46">
        <v>44727</v>
      </c>
      <c r="E74" s="45">
        <v>44731</v>
      </c>
      <c r="F74" s="45">
        <v>44745</v>
      </c>
      <c r="G74" s="45">
        <f t="shared" si="3"/>
        <v>44755</v>
      </c>
      <c r="H74" s="45">
        <f t="shared" si="4"/>
        <v>44755</v>
      </c>
      <c r="I74" s="38">
        <f t="shared" si="5"/>
        <v>44755</v>
      </c>
      <c r="J74" s="31"/>
    </row>
    <row r="75" spans="1:11" s="25" customFormat="1" ht="19.5" customHeight="1" x14ac:dyDescent="0.55000000000000004">
      <c r="A75" s="122"/>
      <c r="B75" s="33" t="s">
        <v>85</v>
      </c>
      <c r="C75" s="44" t="s">
        <v>149</v>
      </c>
      <c r="D75" s="46">
        <v>44734</v>
      </c>
      <c r="E75" s="45">
        <v>44738</v>
      </c>
      <c r="F75" s="45">
        <v>44752</v>
      </c>
      <c r="G75" s="45">
        <f t="shared" si="3"/>
        <v>44762</v>
      </c>
      <c r="H75" s="45">
        <f t="shared" si="4"/>
        <v>44762</v>
      </c>
      <c r="I75" s="38">
        <f t="shared" si="5"/>
        <v>44762</v>
      </c>
      <c r="J75" s="31"/>
    </row>
    <row r="76" spans="1:11" s="25" customFormat="1" ht="19.5" customHeight="1" x14ac:dyDescent="0.55000000000000004">
      <c r="A76" s="122"/>
      <c r="B76" s="33" t="s">
        <v>93</v>
      </c>
      <c r="C76" s="44" t="s">
        <v>119</v>
      </c>
      <c r="D76" s="46">
        <v>44741</v>
      </c>
      <c r="E76" s="45">
        <v>44747</v>
      </c>
      <c r="F76" s="45">
        <v>44759</v>
      </c>
      <c r="G76" s="45">
        <f t="shared" ref="G76" si="6">F76+10</f>
        <v>44769</v>
      </c>
      <c r="H76" s="45">
        <f t="shared" ref="H76" si="7">F76+10</f>
        <v>44769</v>
      </c>
      <c r="I76" s="38">
        <f t="shared" ref="I76" si="8">F76+10</f>
        <v>44769</v>
      </c>
      <c r="J76" s="31"/>
    </row>
    <row r="77" spans="1:11" s="25" customFormat="1" ht="19.5" customHeight="1" thickBot="1" x14ac:dyDescent="0.6">
      <c r="A77" s="122"/>
      <c r="B77" s="34" t="s">
        <v>77</v>
      </c>
      <c r="C77" s="35" t="s">
        <v>150</v>
      </c>
      <c r="D77" s="49">
        <v>44748</v>
      </c>
      <c r="E77" s="36">
        <v>44754</v>
      </c>
      <c r="F77" s="36">
        <v>44771</v>
      </c>
      <c r="G77" s="36">
        <f t="shared" si="3"/>
        <v>44781</v>
      </c>
      <c r="H77" s="36">
        <f t="shared" si="4"/>
        <v>44781</v>
      </c>
      <c r="I77" s="39">
        <f t="shared" si="5"/>
        <v>44781</v>
      </c>
      <c r="J77" s="31"/>
    </row>
    <row r="78" spans="1:11" s="25" customFormat="1" ht="18" customHeight="1" x14ac:dyDescent="0.55000000000000004">
      <c r="A78" s="47"/>
      <c r="B78" s="50"/>
      <c r="C78" s="51"/>
      <c r="D78" s="32"/>
      <c r="E78" s="32"/>
      <c r="F78" s="32"/>
      <c r="G78" s="37"/>
      <c r="H78" s="48"/>
      <c r="I78" s="31"/>
      <c r="J78" s="31"/>
    </row>
    <row r="79" spans="1:11" s="25" customFormat="1" ht="25.5" customHeight="1" thickBot="1" x14ac:dyDescent="0.95">
      <c r="A79" s="47"/>
      <c r="B79" s="156" t="s">
        <v>27</v>
      </c>
      <c r="C79" s="156"/>
      <c r="D79" s="156"/>
      <c r="E79" s="156"/>
      <c r="F79" s="156"/>
      <c r="G79" s="156"/>
      <c r="H79" s="156"/>
      <c r="I79" s="156"/>
      <c r="J79" s="31"/>
      <c r="K79" s="24"/>
    </row>
    <row r="80" spans="1:11" s="25" customFormat="1" ht="18" customHeight="1" x14ac:dyDescent="0.45">
      <c r="A80" s="47"/>
      <c r="B80" s="157" t="s">
        <v>0</v>
      </c>
      <c r="C80" s="159" t="s">
        <v>14</v>
      </c>
      <c r="D80" s="161" t="s">
        <v>1</v>
      </c>
      <c r="E80" s="161" t="s">
        <v>2</v>
      </c>
      <c r="F80" s="161" t="s">
        <v>3</v>
      </c>
      <c r="G80" s="163" t="s">
        <v>28</v>
      </c>
      <c r="H80" s="163" t="s">
        <v>33</v>
      </c>
      <c r="I80" s="163" t="s">
        <v>34</v>
      </c>
      <c r="J80" s="31"/>
      <c r="K80" s="24"/>
    </row>
    <row r="81" spans="1:11" s="25" customFormat="1" ht="18" customHeight="1" thickBot="1" x14ac:dyDescent="0.5">
      <c r="A81" s="47"/>
      <c r="B81" s="158"/>
      <c r="C81" s="160"/>
      <c r="D81" s="162"/>
      <c r="E81" s="162"/>
      <c r="F81" s="162"/>
      <c r="G81" s="164"/>
      <c r="H81" s="164"/>
      <c r="I81" s="164"/>
      <c r="J81" s="31"/>
      <c r="K81" s="24"/>
    </row>
    <row r="82" spans="1:11" s="25" customFormat="1" ht="19.5" customHeight="1" x14ac:dyDescent="0.55000000000000004">
      <c r="A82" s="97"/>
      <c r="B82" s="33" t="s">
        <v>85</v>
      </c>
      <c r="C82" s="44" t="s">
        <v>87</v>
      </c>
      <c r="D82" s="46">
        <v>44699</v>
      </c>
      <c r="E82" s="45">
        <v>44703</v>
      </c>
      <c r="F82" s="45">
        <v>44717</v>
      </c>
      <c r="G82" s="45">
        <f t="shared" ref="G82:G84" si="9">F82+18</f>
        <v>44735</v>
      </c>
      <c r="H82" s="45">
        <f t="shared" ref="H82:H84" si="10">G82+7</f>
        <v>44742</v>
      </c>
      <c r="I82" s="38">
        <f t="shared" ref="I82:I84" si="11">G82+7</f>
        <v>44742</v>
      </c>
      <c r="J82" s="31"/>
      <c r="K82" s="24"/>
    </row>
    <row r="83" spans="1:11" s="25" customFormat="1" ht="19.5" customHeight="1" x14ac:dyDescent="0.55000000000000004">
      <c r="A83" s="97"/>
      <c r="B83" s="33" t="s">
        <v>93</v>
      </c>
      <c r="C83" s="44" t="s">
        <v>86</v>
      </c>
      <c r="D83" s="46">
        <v>44713</v>
      </c>
      <c r="E83" s="45">
        <v>44716</v>
      </c>
      <c r="F83" s="45">
        <v>44728</v>
      </c>
      <c r="G83" s="45">
        <f t="shared" si="9"/>
        <v>44746</v>
      </c>
      <c r="H83" s="45">
        <f t="shared" si="10"/>
        <v>44753</v>
      </c>
      <c r="I83" s="38">
        <f t="shared" si="11"/>
        <v>44753</v>
      </c>
      <c r="J83" s="31"/>
      <c r="K83" s="24"/>
    </row>
    <row r="84" spans="1:11" s="25" customFormat="1" ht="19.5" customHeight="1" x14ac:dyDescent="0.55000000000000004">
      <c r="A84" s="97"/>
      <c r="B84" s="33" t="s">
        <v>120</v>
      </c>
      <c r="C84" s="44" t="s">
        <v>138</v>
      </c>
      <c r="D84" s="46">
        <v>44720</v>
      </c>
      <c r="E84" s="45">
        <v>44724</v>
      </c>
      <c r="F84" s="45">
        <v>44738</v>
      </c>
      <c r="G84" s="45">
        <f t="shared" si="9"/>
        <v>44756</v>
      </c>
      <c r="H84" s="45">
        <f t="shared" si="10"/>
        <v>44763</v>
      </c>
      <c r="I84" s="38">
        <f t="shared" si="11"/>
        <v>44763</v>
      </c>
      <c r="J84" s="31"/>
      <c r="K84" s="24"/>
    </row>
    <row r="85" spans="1:11" s="25" customFormat="1" ht="19.5" customHeight="1" x14ac:dyDescent="0.55000000000000004">
      <c r="A85" s="97"/>
      <c r="B85" s="33" t="s">
        <v>72</v>
      </c>
      <c r="C85" s="44" t="s">
        <v>139</v>
      </c>
      <c r="D85" s="46">
        <v>44727</v>
      </c>
      <c r="E85" s="45">
        <v>44731</v>
      </c>
      <c r="F85" s="45">
        <v>44745</v>
      </c>
      <c r="G85" s="45">
        <f t="shared" ref="G85:G88" si="12">F85+18</f>
        <v>44763</v>
      </c>
      <c r="H85" s="45">
        <f t="shared" ref="H85:H88" si="13">G85+7</f>
        <v>44770</v>
      </c>
      <c r="I85" s="38">
        <f t="shared" ref="I85:I88" si="14">G85+7</f>
        <v>44770</v>
      </c>
      <c r="J85" s="31"/>
      <c r="K85" s="24"/>
    </row>
    <row r="86" spans="1:11" s="25" customFormat="1" ht="19.5" customHeight="1" x14ac:dyDescent="0.55000000000000004">
      <c r="A86" s="97"/>
      <c r="B86" s="33" t="s">
        <v>85</v>
      </c>
      <c r="C86" s="44" t="s">
        <v>149</v>
      </c>
      <c r="D86" s="46">
        <v>44734</v>
      </c>
      <c r="E86" s="45">
        <v>44738</v>
      </c>
      <c r="F86" s="45">
        <v>44752</v>
      </c>
      <c r="G86" s="45">
        <f t="shared" si="12"/>
        <v>44770</v>
      </c>
      <c r="H86" s="45">
        <f t="shared" si="13"/>
        <v>44777</v>
      </c>
      <c r="I86" s="38">
        <f t="shared" si="14"/>
        <v>44777</v>
      </c>
      <c r="J86" s="31"/>
      <c r="K86" s="24"/>
    </row>
    <row r="87" spans="1:11" s="25" customFormat="1" ht="19.5" customHeight="1" x14ac:dyDescent="0.55000000000000004">
      <c r="A87" s="97"/>
      <c r="B87" s="33" t="s">
        <v>93</v>
      </c>
      <c r="C87" s="44" t="s">
        <v>119</v>
      </c>
      <c r="D87" s="46">
        <v>44741</v>
      </c>
      <c r="E87" s="45">
        <v>44747</v>
      </c>
      <c r="F87" s="45">
        <v>44759</v>
      </c>
      <c r="G87" s="45">
        <f t="shared" si="12"/>
        <v>44777</v>
      </c>
      <c r="H87" s="45">
        <f t="shared" si="13"/>
        <v>44784</v>
      </c>
      <c r="I87" s="38">
        <f t="shared" si="14"/>
        <v>44784</v>
      </c>
      <c r="J87" s="31"/>
      <c r="K87" s="24"/>
    </row>
    <row r="88" spans="1:11" s="25" customFormat="1" ht="19.5" customHeight="1" thickBot="1" x14ac:dyDescent="0.6">
      <c r="A88" s="97"/>
      <c r="B88" s="34" t="s">
        <v>77</v>
      </c>
      <c r="C88" s="35" t="s">
        <v>150</v>
      </c>
      <c r="D88" s="49">
        <v>44748</v>
      </c>
      <c r="E88" s="36">
        <v>44754</v>
      </c>
      <c r="F88" s="36">
        <v>44771</v>
      </c>
      <c r="G88" s="36">
        <f t="shared" si="12"/>
        <v>44789</v>
      </c>
      <c r="H88" s="36">
        <f t="shared" si="13"/>
        <v>44796</v>
      </c>
      <c r="I88" s="39">
        <f t="shared" si="14"/>
        <v>44796</v>
      </c>
      <c r="J88" s="31"/>
      <c r="K88" s="24"/>
    </row>
    <row r="89" spans="1:11" s="25" customFormat="1" ht="18" customHeight="1" x14ac:dyDescent="0.55000000000000004">
      <c r="A89" s="47"/>
      <c r="B89" s="55"/>
      <c r="C89" s="56"/>
      <c r="D89" s="57"/>
      <c r="E89" s="58"/>
      <c r="F89" s="58"/>
      <c r="G89" s="58"/>
      <c r="H89" s="58"/>
      <c r="I89" s="58"/>
      <c r="J89" s="31"/>
    </row>
    <row r="90" spans="1:11" s="25" customFormat="1" ht="25.5" customHeight="1" thickBot="1" x14ac:dyDescent="0.95">
      <c r="A90" s="47"/>
      <c r="B90" s="156" t="s">
        <v>29</v>
      </c>
      <c r="C90" s="156"/>
      <c r="D90" s="156"/>
      <c r="E90" s="156"/>
      <c r="F90" s="156"/>
      <c r="G90" s="156"/>
      <c r="H90" s="156"/>
      <c r="I90" s="156"/>
      <c r="J90" s="31"/>
    </row>
    <row r="91" spans="1:11" s="25" customFormat="1" ht="18" customHeight="1" x14ac:dyDescent="0.45">
      <c r="A91" s="47"/>
      <c r="B91" s="157" t="s">
        <v>0</v>
      </c>
      <c r="C91" s="159" t="s">
        <v>14</v>
      </c>
      <c r="D91" s="161" t="s">
        <v>1</v>
      </c>
      <c r="E91" s="161" t="s">
        <v>2</v>
      </c>
      <c r="F91" s="161" t="s">
        <v>3</v>
      </c>
      <c r="G91" s="181" t="s">
        <v>37</v>
      </c>
      <c r="H91" s="163" t="s">
        <v>30</v>
      </c>
      <c r="I91" s="163" t="s">
        <v>31</v>
      </c>
      <c r="J91" s="31"/>
    </row>
    <row r="92" spans="1:11" s="25" customFormat="1" ht="18" customHeight="1" thickBot="1" x14ac:dyDescent="0.5">
      <c r="A92" s="47"/>
      <c r="B92" s="158"/>
      <c r="C92" s="160"/>
      <c r="D92" s="162"/>
      <c r="E92" s="162"/>
      <c r="F92" s="162"/>
      <c r="G92" s="182"/>
      <c r="H92" s="164"/>
      <c r="I92" s="164"/>
      <c r="J92" s="31"/>
    </row>
    <row r="93" spans="1:11" s="25" customFormat="1" ht="19.5" customHeight="1" x14ac:dyDescent="0.55000000000000004">
      <c r="A93" s="97"/>
      <c r="B93" s="33" t="s">
        <v>85</v>
      </c>
      <c r="C93" s="44" t="s">
        <v>87</v>
      </c>
      <c r="D93" s="46">
        <v>44699</v>
      </c>
      <c r="E93" s="45">
        <v>44703</v>
      </c>
      <c r="F93" s="45">
        <v>44717</v>
      </c>
      <c r="G93" s="45">
        <f t="shared" ref="G93:G99" si="15">F93+38</f>
        <v>44755</v>
      </c>
      <c r="H93" s="45">
        <f t="shared" ref="H93:H98" si="16">F93+32</f>
        <v>44749</v>
      </c>
      <c r="I93" s="38">
        <f t="shared" ref="I93:I99" si="17">F93+34</f>
        <v>44751</v>
      </c>
      <c r="J93" s="31"/>
    </row>
    <row r="94" spans="1:11" s="25" customFormat="1" ht="19.5" customHeight="1" x14ac:dyDescent="0.55000000000000004">
      <c r="A94" s="97"/>
      <c r="B94" s="33" t="s">
        <v>93</v>
      </c>
      <c r="C94" s="44" t="s">
        <v>86</v>
      </c>
      <c r="D94" s="46">
        <v>44713</v>
      </c>
      <c r="E94" s="45">
        <v>44716</v>
      </c>
      <c r="F94" s="45">
        <v>44728</v>
      </c>
      <c r="G94" s="45">
        <f t="shared" si="15"/>
        <v>44766</v>
      </c>
      <c r="H94" s="45">
        <f t="shared" si="16"/>
        <v>44760</v>
      </c>
      <c r="I94" s="38">
        <f t="shared" si="17"/>
        <v>44762</v>
      </c>
      <c r="J94" s="31"/>
    </row>
    <row r="95" spans="1:11" s="25" customFormat="1" ht="19.5" customHeight="1" x14ac:dyDescent="0.55000000000000004">
      <c r="A95" s="97"/>
      <c r="B95" s="33" t="s">
        <v>120</v>
      </c>
      <c r="C95" s="44" t="s">
        <v>138</v>
      </c>
      <c r="D95" s="46">
        <v>44720</v>
      </c>
      <c r="E95" s="45">
        <v>44724</v>
      </c>
      <c r="F95" s="45">
        <v>44738</v>
      </c>
      <c r="G95" s="45">
        <f t="shared" ref="G95:G97" si="18">F95+38</f>
        <v>44776</v>
      </c>
      <c r="H95" s="45">
        <f t="shared" ref="H95:H97" si="19">F95+32</f>
        <v>44770</v>
      </c>
      <c r="I95" s="38">
        <f t="shared" ref="I95:I97" si="20">F95+34</f>
        <v>44772</v>
      </c>
      <c r="J95" s="31"/>
    </row>
    <row r="96" spans="1:11" s="25" customFormat="1" ht="19.5" customHeight="1" x14ac:dyDescent="0.55000000000000004">
      <c r="A96" s="97"/>
      <c r="B96" s="33" t="s">
        <v>72</v>
      </c>
      <c r="C96" s="44" t="s">
        <v>139</v>
      </c>
      <c r="D96" s="46">
        <v>44727</v>
      </c>
      <c r="E96" s="45">
        <v>44731</v>
      </c>
      <c r="F96" s="45">
        <v>44745</v>
      </c>
      <c r="G96" s="45">
        <f t="shared" si="18"/>
        <v>44783</v>
      </c>
      <c r="H96" s="45">
        <f t="shared" si="19"/>
        <v>44777</v>
      </c>
      <c r="I96" s="38">
        <f t="shared" si="20"/>
        <v>44779</v>
      </c>
      <c r="J96" s="31"/>
    </row>
    <row r="97" spans="1:10" s="25" customFormat="1" ht="19.5" customHeight="1" x14ac:dyDescent="0.55000000000000004">
      <c r="A97" s="97"/>
      <c r="B97" s="33" t="s">
        <v>85</v>
      </c>
      <c r="C97" s="44" t="s">
        <v>149</v>
      </c>
      <c r="D97" s="46">
        <v>44734</v>
      </c>
      <c r="E97" s="45">
        <v>44738</v>
      </c>
      <c r="F97" s="45">
        <v>44752</v>
      </c>
      <c r="G97" s="45">
        <f t="shared" si="18"/>
        <v>44790</v>
      </c>
      <c r="H97" s="45">
        <f t="shared" si="19"/>
        <v>44784</v>
      </c>
      <c r="I97" s="38">
        <f t="shared" si="20"/>
        <v>44786</v>
      </c>
      <c r="J97" s="31"/>
    </row>
    <row r="98" spans="1:10" s="25" customFormat="1" ht="19.5" customHeight="1" x14ac:dyDescent="0.55000000000000004">
      <c r="A98" s="97"/>
      <c r="B98" s="33" t="s">
        <v>93</v>
      </c>
      <c r="C98" s="44" t="s">
        <v>119</v>
      </c>
      <c r="D98" s="46">
        <v>44741</v>
      </c>
      <c r="E98" s="45">
        <v>44747</v>
      </c>
      <c r="F98" s="45">
        <v>44759</v>
      </c>
      <c r="G98" s="45">
        <f t="shared" si="15"/>
        <v>44797</v>
      </c>
      <c r="H98" s="45">
        <f t="shared" si="16"/>
        <v>44791</v>
      </c>
      <c r="I98" s="38">
        <f t="shared" si="17"/>
        <v>44793</v>
      </c>
      <c r="J98" s="31"/>
    </row>
    <row r="99" spans="1:10" s="25" customFormat="1" ht="19.5" customHeight="1" thickBot="1" x14ac:dyDescent="0.6">
      <c r="A99" s="97"/>
      <c r="B99" s="34" t="s">
        <v>77</v>
      </c>
      <c r="C99" s="35" t="s">
        <v>150</v>
      </c>
      <c r="D99" s="49">
        <v>44748</v>
      </c>
      <c r="E99" s="36">
        <v>44754</v>
      </c>
      <c r="F99" s="36">
        <v>44771</v>
      </c>
      <c r="G99" s="36">
        <f t="shared" si="15"/>
        <v>44809</v>
      </c>
      <c r="H99" s="36">
        <f>F99+32</f>
        <v>44803</v>
      </c>
      <c r="I99" s="39">
        <f t="shared" si="17"/>
        <v>44805</v>
      </c>
      <c r="J99" s="31"/>
    </row>
    <row r="100" spans="1:10" s="25" customFormat="1" ht="38.25" customHeight="1" thickBot="1" x14ac:dyDescent="0.95">
      <c r="A100" s="47"/>
      <c r="B100" s="180" t="s">
        <v>12</v>
      </c>
      <c r="C100" s="180"/>
      <c r="D100" s="180"/>
      <c r="E100" s="180"/>
      <c r="F100" s="180"/>
      <c r="G100" s="180"/>
      <c r="H100" s="180"/>
      <c r="I100" s="180"/>
      <c r="J100" s="31"/>
    </row>
    <row r="101" spans="1:10" s="25" customFormat="1" ht="20.25" customHeight="1" x14ac:dyDescent="0.45">
      <c r="A101" s="47"/>
      <c r="B101" s="157" t="s">
        <v>0</v>
      </c>
      <c r="C101" s="159" t="s">
        <v>14</v>
      </c>
      <c r="D101" s="161" t="s">
        <v>1</v>
      </c>
      <c r="E101" s="161" t="s">
        <v>2</v>
      </c>
      <c r="F101" s="161" t="s">
        <v>3</v>
      </c>
      <c r="G101" s="163" t="s">
        <v>32</v>
      </c>
      <c r="H101" s="163" t="s">
        <v>36</v>
      </c>
      <c r="I101" s="163" t="s">
        <v>35</v>
      </c>
      <c r="J101" s="31"/>
    </row>
    <row r="102" spans="1:10" s="25" customFormat="1" ht="20.100000000000001" customHeight="1" thickBot="1" x14ac:dyDescent="0.5">
      <c r="A102" s="47"/>
      <c r="B102" s="158"/>
      <c r="C102" s="160"/>
      <c r="D102" s="162"/>
      <c r="E102" s="162"/>
      <c r="F102" s="162"/>
      <c r="G102" s="164"/>
      <c r="H102" s="164"/>
      <c r="I102" s="164"/>
      <c r="J102" s="31"/>
    </row>
    <row r="103" spans="1:10" s="25" customFormat="1" ht="19.5" customHeight="1" x14ac:dyDescent="0.55000000000000004">
      <c r="A103" s="97"/>
      <c r="B103" s="33" t="s">
        <v>85</v>
      </c>
      <c r="C103" s="44" t="s">
        <v>87</v>
      </c>
      <c r="D103" s="46">
        <v>44699</v>
      </c>
      <c r="E103" s="45">
        <v>44703</v>
      </c>
      <c r="F103" s="45">
        <v>44717</v>
      </c>
      <c r="G103" s="45">
        <f t="shared" ref="G103:G109" si="21">F103+32</f>
        <v>44749</v>
      </c>
      <c r="H103" s="45">
        <f t="shared" ref="H103:H109" si="22">F103+32</f>
        <v>44749</v>
      </c>
      <c r="I103" s="38">
        <f t="shared" ref="I103:I109" si="23">F103+32</f>
        <v>44749</v>
      </c>
      <c r="J103" s="31"/>
    </row>
    <row r="104" spans="1:10" s="25" customFormat="1" ht="19.5" customHeight="1" x14ac:dyDescent="0.55000000000000004">
      <c r="A104" s="97"/>
      <c r="B104" s="33" t="s">
        <v>93</v>
      </c>
      <c r="C104" s="44" t="s">
        <v>86</v>
      </c>
      <c r="D104" s="46">
        <v>44713</v>
      </c>
      <c r="E104" s="45">
        <v>44716</v>
      </c>
      <c r="F104" s="45">
        <v>44728</v>
      </c>
      <c r="G104" s="45">
        <f t="shared" si="21"/>
        <v>44760</v>
      </c>
      <c r="H104" s="45">
        <f t="shared" si="22"/>
        <v>44760</v>
      </c>
      <c r="I104" s="38">
        <f t="shared" si="23"/>
        <v>44760</v>
      </c>
      <c r="J104" s="31"/>
    </row>
    <row r="105" spans="1:10" s="25" customFormat="1" ht="19.5" customHeight="1" x14ac:dyDescent="0.55000000000000004">
      <c r="A105" s="97"/>
      <c r="B105" s="33" t="s">
        <v>120</v>
      </c>
      <c r="C105" s="44" t="s">
        <v>138</v>
      </c>
      <c r="D105" s="46">
        <v>44720</v>
      </c>
      <c r="E105" s="45">
        <v>44724</v>
      </c>
      <c r="F105" s="45">
        <v>44738</v>
      </c>
      <c r="G105" s="45">
        <f t="shared" ref="G105:G107" si="24">F105+32</f>
        <v>44770</v>
      </c>
      <c r="H105" s="45">
        <f t="shared" ref="H105:H107" si="25">F105+32</f>
        <v>44770</v>
      </c>
      <c r="I105" s="38">
        <f t="shared" ref="I105:I107" si="26">F105+32</f>
        <v>44770</v>
      </c>
      <c r="J105" s="31"/>
    </row>
    <row r="106" spans="1:10" s="25" customFormat="1" ht="19.5" customHeight="1" x14ac:dyDescent="0.55000000000000004">
      <c r="A106" s="97"/>
      <c r="B106" s="33" t="s">
        <v>72</v>
      </c>
      <c r="C106" s="44" t="s">
        <v>139</v>
      </c>
      <c r="D106" s="46">
        <v>44727</v>
      </c>
      <c r="E106" s="45">
        <v>44731</v>
      </c>
      <c r="F106" s="45">
        <v>44745</v>
      </c>
      <c r="G106" s="45">
        <f t="shared" si="24"/>
        <v>44777</v>
      </c>
      <c r="H106" s="45">
        <f t="shared" si="25"/>
        <v>44777</v>
      </c>
      <c r="I106" s="38">
        <f t="shared" si="26"/>
        <v>44777</v>
      </c>
      <c r="J106" s="31"/>
    </row>
    <row r="107" spans="1:10" s="25" customFormat="1" ht="19.5" customHeight="1" x14ac:dyDescent="0.55000000000000004">
      <c r="A107" s="97"/>
      <c r="B107" s="33" t="s">
        <v>85</v>
      </c>
      <c r="C107" s="44" t="s">
        <v>149</v>
      </c>
      <c r="D107" s="46">
        <v>44734</v>
      </c>
      <c r="E107" s="45">
        <v>44738</v>
      </c>
      <c r="F107" s="45">
        <v>44752</v>
      </c>
      <c r="G107" s="45">
        <f t="shared" si="24"/>
        <v>44784</v>
      </c>
      <c r="H107" s="45">
        <f t="shared" si="25"/>
        <v>44784</v>
      </c>
      <c r="I107" s="38">
        <f t="shared" si="26"/>
        <v>44784</v>
      </c>
      <c r="J107" s="31"/>
    </row>
    <row r="108" spans="1:10" s="25" customFormat="1" ht="19.5" customHeight="1" x14ac:dyDescent="0.55000000000000004">
      <c r="A108" s="97"/>
      <c r="B108" s="33" t="s">
        <v>93</v>
      </c>
      <c r="C108" s="44" t="s">
        <v>119</v>
      </c>
      <c r="D108" s="46">
        <v>44741</v>
      </c>
      <c r="E108" s="45">
        <v>44747</v>
      </c>
      <c r="F108" s="45">
        <v>44759</v>
      </c>
      <c r="G108" s="45">
        <f t="shared" si="21"/>
        <v>44791</v>
      </c>
      <c r="H108" s="45">
        <f t="shared" si="22"/>
        <v>44791</v>
      </c>
      <c r="I108" s="38">
        <f t="shared" si="23"/>
        <v>44791</v>
      </c>
      <c r="J108" s="31"/>
    </row>
    <row r="109" spans="1:10" s="25" customFormat="1" ht="19.5" customHeight="1" thickBot="1" x14ac:dyDescent="0.6">
      <c r="A109" s="97"/>
      <c r="B109" s="34" t="s">
        <v>77</v>
      </c>
      <c r="C109" s="35" t="s">
        <v>150</v>
      </c>
      <c r="D109" s="49">
        <v>44748</v>
      </c>
      <c r="E109" s="36">
        <v>44754</v>
      </c>
      <c r="F109" s="36">
        <v>44771</v>
      </c>
      <c r="G109" s="36">
        <f t="shared" si="21"/>
        <v>44803</v>
      </c>
      <c r="H109" s="36">
        <f t="shared" si="22"/>
        <v>44803</v>
      </c>
      <c r="I109" s="39">
        <f t="shared" si="23"/>
        <v>44803</v>
      </c>
      <c r="J109" s="31"/>
    </row>
    <row r="110" spans="1:10" s="25" customFormat="1" ht="20.25" customHeight="1" x14ac:dyDescent="0.55000000000000004">
      <c r="A110" s="47"/>
      <c r="B110" s="55"/>
      <c r="C110" s="56"/>
      <c r="D110" s="61"/>
      <c r="E110" s="58"/>
      <c r="F110" s="58"/>
      <c r="G110" s="58"/>
      <c r="H110" s="58"/>
      <c r="I110" s="58"/>
      <c r="J110" s="31"/>
    </row>
    <row r="111" spans="1:10" s="25" customFormat="1" ht="20.25" customHeight="1" x14ac:dyDescent="0.55000000000000004">
      <c r="A111" s="47"/>
      <c r="B111" s="55"/>
      <c r="C111" s="56"/>
      <c r="D111" s="61"/>
      <c r="E111" s="58"/>
      <c r="F111" s="58"/>
      <c r="G111" s="58"/>
      <c r="H111" s="58"/>
      <c r="I111" s="58"/>
      <c r="J111" s="31"/>
    </row>
    <row r="112" spans="1:10" s="25" customFormat="1" ht="20.25" customHeight="1" x14ac:dyDescent="0.55000000000000004">
      <c r="A112" s="47"/>
      <c r="B112" s="55"/>
      <c r="C112" s="56"/>
      <c r="D112" s="61"/>
      <c r="E112" s="58"/>
      <c r="F112" s="58"/>
      <c r="G112" s="58"/>
      <c r="H112" s="58"/>
      <c r="I112" s="58"/>
      <c r="J112" s="31"/>
    </row>
    <row r="113" spans="1:10" s="25" customFormat="1" ht="20.25" customHeight="1" x14ac:dyDescent="0.55000000000000004">
      <c r="A113" s="47"/>
      <c r="B113" s="55"/>
      <c r="C113" s="56"/>
      <c r="D113" s="61"/>
      <c r="E113" s="58"/>
      <c r="F113" s="58"/>
      <c r="G113" s="58"/>
      <c r="H113" s="58"/>
      <c r="I113" s="58"/>
      <c r="J113" s="31"/>
    </row>
    <row r="114" spans="1:10" s="25" customFormat="1" ht="20.25" customHeight="1" x14ac:dyDescent="0.55000000000000004">
      <c r="A114" s="47"/>
      <c r="B114" s="55"/>
      <c r="C114" s="56"/>
      <c r="D114" s="61"/>
      <c r="E114" s="58"/>
      <c r="F114" s="58"/>
      <c r="G114" s="58"/>
      <c r="H114" s="58"/>
      <c r="I114" s="58"/>
      <c r="J114" s="31"/>
    </row>
    <row r="115" spans="1:10" s="25" customFormat="1" ht="20.25" customHeight="1" x14ac:dyDescent="0.55000000000000004">
      <c r="A115" s="47"/>
      <c r="B115" s="55"/>
      <c r="C115" s="56"/>
      <c r="D115" s="61"/>
      <c r="E115" s="58"/>
      <c r="F115" s="58"/>
      <c r="G115" s="58"/>
      <c r="H115" s="58"/>
      <c r="I115" s="58"/>
      <c r="J115" s="31"/>
    </row>
    <row r="116" spans="1:10" s="25" customFormat="1" ht="20.25" customHeight="1" x14ac:dyDescent="0.55000000000000004">
      <c r="A116" s="47"/>
      <c r="B116" s="55"/>
      <c r="C116" s="56"/>
      <c r="D116" s="61"/>
      <c r="E116" s="58"/>
      <c r="F116" s="58"/>
      <c r="G116" s="58"/>
      <c r="H116" s="58"/>
      <c r="I116" s="58"/>
      <c r="J116" s="31"/>
    </row>
    <row r="117" spans="1:10" s="25" customFormat="1" ht="20.25" customHeight="1" x14ac:dyDescent="0.55000000000000004">
      <c r="A117" s="47"/>
      <c r="B117" s="55"/>
      <c r="C117" s="56"/>
      <c r="D117" s="61"/>
      <c r="E117" s="58"/>
      <c r="F117" s="58"/>
      <c r="G117" s="58"/>
      <c r="H117" s="58"/>
      <c r="I117" s="58"/>
      <c r="J117" s="31"/>
    </row>
    <row r="118" spans="1:10" s="25" customFormat="1" ht="12.75" customHeight="1" x14ac:dyDescent="0.4">
      <c r="A118" s="47"/>
      <c r="B118" s="52"/>
      <c r="C118" s="53"/>
      <c r="D118" s="54"/>
      <c r="E118" s="54"/>
      <c r="F118" s="37"/>
      <c r="G118" s="37"/>
      <c r="H118" s="48"/>
      <c r="I118" s="31"/>
      <c r="J118" s="31"/>
    </row>
    <row r="119" spans="1:10" s="25" customFormat="1" ht="24.75" customHeight="1" thickBot="1" x14ac:dyDescent="0.95">
      <c r="A119" s="47"/>
      <c r="B119" s="156" t="s">
        <v>24</v>
      </c>
      <c r="C119" s="156"/>
      <c r="D119" s="156"/>
      <c r="E119" s="156"/>
      <c r="F119" s="156"/>
      <c r="G119" s="156"/>
      <c r="H119" s="156"/>
      <c r="I119" s="12" t="s">
        <v>145</v>
      </c>
      <c r="J119" s="31"/>
    </row>
    <row r="120" spans="1:10" s="25" customFormat="1" ht="12.75" customHeight="1" x14ac:dyDescent="0.45">
      <c r="A120" s="47"/>
      <c r="B120" s="157" t="s">
        <v>0</v>
      </c>
      <c r="C120" s="159" t="s">
        <v>14</v>
      </c>
      <c r="D120" s="161" t="s">
        <v>1</v>
      </c>
      <c r="E120" s="161" t="s">
        <v>2</v>
      </c>
      <c r="F120" s="161" t="s">
        <v>13</v>
      </c>
      <c r="G120" s="163" t="s">
        <v>25</v>
      </c>
      <c r="H120" s="163" t="s">
        <v>26</v>
      </c>
      <c r="I120" s="31"/>
      <c r="J120" s="31"/>
    </row>
    <row r="121" spans="1:10" s="25" customFormat="1" ht="25.5" customHeight="1" thickBot="1" x14ac:dyDescent="0.5">
      <c r="A121" s="47"/>
      <c r="B121" s="158"/>
      <c r="C121" s="160"/>
      <c r="D121" s="162"/>
      <c r="E121" s="162"/>
      <c r="F121" s="162"/>
      <c r="G121" s="164"/>
      <c r="H121" s="164"/>
      <c r="I121" s="31"/>
      <c r="J121" s="31"/>
    </row>
    <row r="122" spans="1:10" s="25" customFormat="1" ht="19.5" customHeight="1" x14ac:dyDescent="0.55000000000000004">
      <c r="A122" s="47"/>
      <c r="B122" s="130" t="s">
        <v>121</v>
      </c>
      <c r="C122" s="94">
        <v>2209</v>
      </c>
      <c r="D122" s="28">
        <v>44692</v>
      </c>
      <c r="E122" s="28">
        <v>44699</v>
      </c>
      <c r="F122" s="93">
        <v>44703</v>
      </c>
      <c r="G122" s="93">
        <f>F122+3</f>
        <v>44706</v>
      </c>
      <c r="H122" s="40">
        <f>G122+4</f>
        <v>44710</v>
      </c>
      <c r="I122" s="31"/>
      <c r="J122" s="31"/>
    </row>
    <row r="123" spans="1:10" s="25" customFormat="1" ht="19.5" customHeight="1" x14ac:dyDescent="0.55000000000000004">
      <c r="A123" s="47"/>
      <c r="B123" s="130" t="s">
        <v>64</v>
      </c>
      <c r="C123" s="94">
        <v>2211</v>
      </c>
      <c r="D123" s="28">
        <v>44700</v>
      </c>
      <c r="E123" s="28">
        <v>44707</v>
      </c>
      <c r="F123" s="93">
        <v>44711</v>
      </c>
      <c r="G123" s="93">
        <f>F123+3</f>
        <v>44714</v>
      </c>
      <c r="H123" s="40">
        <v>44652</v>
      </c>
      <c r="I123" s="31"/>
      <c r="J123" s="31"/>
    </row>
    <row r="124" spans="1:10" s="25" customFormat="1" ht="19.5" customHeight="1" x14ac:dyDescent="0.55000000000000004">
      <c r="A124" s="47"/>
      <c r="B124" s="130" t="s">
        <v>70</v>
      </c>
      <c r="C124" s="94">
        <v>2211</v>
      </c>
      <c r="D124" s="28">
        <v>44705</v>
      </c>
      <c r="E124" s="28">
        <v>44712</v>
      </c>
      <c r="F124" s="93">
        <v>44716</v>
      </c>
      <c r="G124" s="93">
        <f>F124+3</f>
        <v>44719</v>
      </c>
      <c r="H124" s="40">
        <f>G124+4</f>
        <v>44723</v>
      </c>
      <c r="I124" s="31"/>
      <c r="J124" s="31"/>
    </row>
    <row r="125" spans="1:10" s="25" customFormat="1" ht="19.5" customHeight="1" thickBot="1" x14ac:dyDescent="0.6">
      <c r="A125" s="47"/>
      <c r="B125" s="129" t="s">
        <v>121</v>
      </c>
      <c r="C125" s="41">
        <v>2211</v>
      </c>
      <c r="D125" s="21">
        <v>44708</v>
      </c>
      <c r="E125" s="21">
        <v>44717</v>
      </c>
      <c r="F125" s="42">
        <v>44722</v>
      </c>
      <c r="G125" s="42">
        <f>F125+3</f>
        <v>44725</v>
      </c>
      <c r="H125" s="43">
        <f>G125+4</f>
        <v>44729</v>
      </c>
      <c r="I125" s="31"/>
      <c r="J125" s="31"/>
    </row>
    <row r="126" spans="1:10" s="25" customFormat="1" ht="18" customHeight="1" x14ac:dyDescent="0.4">
      <c r="A126" s="47"/>
      <c r="B126" s="52"/>
      <c r="C126" s="53"/>
      <c r="D126" s="54"/>
      <c r="E126" s="54"/>
      <c r="F126" s="37"/>
      <c r="G126" s="37"/>
      <c r="H126" s="48"/>
      <c r="I126" s="31"/>
      <c r="J126" s="31"/>
    </row>
    <row r="127" spans="1:10" s="25" customFormat="1" ht="18" customHeight="1" x14ac:dyDescent="0.4">
      <c r="A127" s="47"/>
      <c r="B127" s="52"/>
      <c r="C127" s="53"/>
      <c r="D127" s="54"/>
      <c r="E127" s="54"/>
      <c r="F127" s="37"/>
      <c r="G127" s="37"/>
      <c r="H127" s="48"/>
      <c r="I127" s="31"/>
      <c r="J127" s="31"/>
    </row>
    <row r="128" spans="1:10" s="25" customFormat="1" ht="18" customHeight="1" x14ac:dyDescent="0.4">
      <c r="A128" s="47"/>
      <c r="B128" s="52"/>
      <c r="C128" s="53"/>
      <c r="D128" s="54"/>
      <c r="E128" s="54"/>
      <c r="F128" s="37"/>
      <c r="G128" s="37"/>
      <c r="H128" s="48"/>
      <c r="I128" s="31"/>
      <c r="J128" s="31"/>
    </row>
    <row r="129" spans="1:10" s="25" customFormat="1" ht="18" customHeight="1" x14ac:dyDescent="0.4">
      <c r="A129" s="47"/>
      <c r="B129" s="52"/>
      <c r="C129" s="53"/>
      <c r="D129" s="54"/>
      <c r="E129" s="54"/>
      <c r="F129" s="37"/>
      <c r="G129" s="37"/>
      <c r="H129" s="48"/>
      <c r="I129" s="31"/>
      <c r="J129" s="31"/>
    </row>
    <row r="130" spans="1:10" s="25" customFormat="1" ht="18" customHeight="1" x14ac:dyDescent="0.4">
      <c r="A130" s="47"/>
      <c r="B130" s="52"/>
      <c r="C130" s="53"/>
      <c r="D130" s="54"/>
      <c r="E130" s="54"/>
      <c r="F130" s="37"/>
      <c r="G130" s="37"/>
      <c r="H130" s="48"/>
      <c r="I130" s="31"/>
      <c r="J130" s="31"/>
    </row>
    <row r="131" spans="1:10" s="25" customFormat="1" ht="18" customHeight="1" x14ac:dyDescent="0.4">
      <c r="A131" s="47"/>
      <c r="B131" s="52"/>
      <c r="C131" s="53"/>
      <c r="D131" s="54"/>
      <c r="E131" s="54"/>
      <c r="F131" s="37"/>
      <c r="G131" s="37"/>
      <c r="H131" s="48"/>
      <c r="I131" s="31"/>
      <c r="J131" s="31"/>
    </row>
    <row r="132" spans="1:10" s="25" customFormat="1" ht="18" customHeight="1" x14ac:dyDescent="0.4">
      <c r="A132" s="47"/>
      <c r="B132" s="52"/>
      <c r="C132" s="53"/>
      <c r="D132" s="54"/>
      <c r="E132" s="54"/>
      <c r="F132" s="37"/>
      <c r="G132" s="37"/>
      <c r="H132" s="48"/>
      <c r="I132" s="31"/>
      <c r="J132" s="31"/>
    </row>
    <row r="133" spans="1:10" s="25" customFormat="1" ht="18" customHeight="1" x14ac:dyDescent="0.4">
      <c r="A133" s="47"/>
      <c r="B133" s="52"/>
      <c r="C133" s="53"/>
      <c r="D133" s="54"/>
      <c r="E133" s="54"/>
      <c r="F133" s="37"/>
      <c r="G133" s="37"/>
      <c r="H133" s="48"/>
      <c r="I133" s="31"/>
      <c r="J133" s="31"/>
    </row>
    <row r="134" spans="1:10" s="25" customFormat="1" ht="18" customHeight="1" x14ac:dyDescent="0.4">
      <c r="A134" s="47"/>
      <c r="B134" s="52"/>
      <c r="C134" s="53"/>
      <c r="D134" s="54"/>
      <c r="E134" s="54"/>
      <c r="F134" s="37"/>
      <c r="G134" s="37"/>
      <c r="H134" s="59"/>
      <c r="I134" s="59"/>
      <c r="J134" s="59"/>
    </row>
    <row r="135" spans="1:10" s="25" customFormat="1" ht="18" customHeight="1" x14ac:dyDescent="0.4">
      <c r="A135" s="47"/>
      <c r="B135" s="52"/>
      <c r="C135" s="53"/>
      <c r="D135" s="54"/>
      <c r="E135" s="54"/>
      <c r="F135" s="37"/>
      <c r="G135" s="37"/>
      <c r="H135" s="59"/>
      <c r="I135" s="59"/>
      <c r="J135" s="59"/>
    </row>
    <row r="136" spans="1:10" s="25" customFormat="1" ht="18" customHeight="1" x14ac:dyDescent="0.4">
      <c r="A136" s="47"/>
      <c r="B136" s="52"/>
      <c r="C136" s="62"/>
      <c r="D136" s="54"/>
      <c r="E136" s="54"/>
      <c r="F136" s="37"/>
      <c r="G136" s="37"/>
      <c r="H136" s="59"/>
      <c r="I136" s="59"/>
      <c r="J136" s="59"/>
    </row>
    <row r="137" spans="1:10" s="25" customFormat="1" ht="18" customHeight="1" x14ac:dyDescent="0.4">
      <c r="A137" s="47"/>
      <c r="B137" s="52"/>
      <c r="C137" s="62"/>
      <c r="D137" s="54"/>
      <c r="E137" s="54"/>
      <c r="F137" s="37"/>
      <c r="G137" s="37"/>
      <c r="H137" s="59"/>
      <c r="I137" s="59"/>
      <c r="J137" s="59"/>
    </row>
    <row r="138" spans="1:10" s="25" customFormat="1" ht="18" customHeight="1" x14ac:dyDescent="0.45">
      <c r="A138" s="47"/>
      <c r="B138" s="62"/>
      <c r="C138" s="62"/>
      <c r="D138" s="31"/>
      <c r="E138" s="31"/>
      <c r="F138" s="31"/>
      <c r="G138" s="31"/>
      <c r="H138" s="31"/>
      <c r="I138" s="31"/>
      <c r="J138" s="31"/>
    </row>
    <row r="139" spans="1:10" ht="18" customHeight="1" x14ac:dyDescent="0.45">
      <c r="B139" s="63"/>
      <c r="C139" s="63"/>
      <c r="D139" s="8"/>
      <c r="E139" s="8"/>
      <c r="F139" s="8"/>
      <c r="G139" s="8"/>
      <c r="H139" s="8"/>
      <c r="I139" s="8"/>
      <c r="J139" s="8"/>
    </row>
    <row r="140" spans="1:10" ht="18" customHeight="1" x14ac:dyDescent="0.45">
      <c r="B140" s="6"/>
      <c r="C140" s="6"/>
      <c r="D140" s="7"/>
      <c r="E140" s="7"/>
      <c r="F140" s="7"/>
      <c r="G140" s="7"/>
      <c r="H140" s="7"/>
      <c r="I140" s="60"/>
    </row>
    <row r="141" spans="1:10" ht="18" customHeight="1" x14ac:dyDescent="0.45">
      <c r="B141" s="6"/>
      <c r="C141" s="6"/>
      <c r="D141" s="7"/>
      <c r="E141" s="7"/>
      <c r="F141" s="7"/>
      <c r="G141" s="7"/>
      <c r="H141" s="7"/>
      <c r="I141" s="7"/>
      <c r="J141" s="60"/>
    </row>
    <row r="142" spans="1:10" ht="18" customHeight="1" x14ac:dyDescent="0.45">
      <c r="B142" s="6"/>
      <c r="C142" s="6"/>
      <c r="D142" s="7"/>
      <c r="E142" s="7"/>
      <c r="F142" s="7"/>
      <c r="G142" s="7"/>
      <c r="H142" s="7"/>
      <c r="I142" s="60"/>
    </row>
    <row r="143" spans="1:10" ht="18" customHeight="1" x14ac:dyDescent="0.45">
      <c r="B143" s="6"/>
      <c r="C143" s="6"/>
      <c r="D143" s="7"/>
      <c r="E143" s="7"/>
      <c r="F143" s="7"/>
      <c r="G143" s="7"/>
      <c r="H143" s="7"/>
      <c r="I143" s="7"/>
    </row>
    <row r="144" spans="1:10" ht="18" customHeight="1" x14ac:dyDescent="0.45">
      <c r="B144" s="6"/>
      <c r="C144" s="6"/>
      <c r="D144" s="7"/>
      <c r="E144" s="7"/>
      <c r="F144" s="7"/>
      <c r="G144" s="7"/>
      <c r="H144" s="7"/>
      <c r="I144" s="7"/>
    </row>
    <row r="145" spans="2:11" ht="18" customHeight="1" x14ac:dyDescent="0.45">
      <c r="B145" s="6"/>
      <c r="C145" s="6"/>
      <c r="D145" s="7"/>
      <c r="E145" s="7"/>
      <c r="F145" s="7"/>
      <c r="G145" s="7"/>
      <c r="H145" s="7"/>
      <c r="I145" s="7"/>
    </row>
    <row r="146" spans="2:11" ht="18" customHeight="1" x14ac:dyDescent="0.45">
      <c r="B146" s="6"/>
      <c r="C146" s="6"/>
      <c r="D146" s="7"/>
      <c r="E146" s="64"/>
      <c r="F146" s="64"/>
      <c r="G146" s="64"/>
      <c r="H146" s="64"/>
      <c r="I146" s="7"/>
    </row>
    <row r="147" spans="2:11" ht="18" customHeight="1" x14ac:dyDescent="0.45">
      <c r="B147" s="6"/>
      <c r="C147" s="6"/>
      <c r="D147" s="7"/>
      <c r="E147" s="7"/>
      <c r="F147" s="7"/>
      <c r="G147" s="7"/>
      <c r="H147" s="7"/>
      <c r="I147" s="7"/>
      <c r="K147" s="5"/>
    </row>
    <row r="148" spans="2:11" ht="18" customHeight="1" x14ac:dyDescent="0.45">
      <c r="B148" s="6"/>
      <c r="C148" s="6"/>
      <c r="D148" s="7"/>
      <c r="E148" s="179"/>
      <c r="F148" s="179"/>
      <c r="G148" s="179"/>
      <c r="H148" s="179"/>
      <c r="I148" s="7"/>
    </row>
    <row r="149" spans="2:11" ht="18" customHeight="1" x14ac:dyDescent="0.45">
      <c r="B149" s="6"/>
      <c r="C149" s="6"/>
      <c r="D149" s="7"/>
      <c r="E149" s="7"/>
      <c r="F149" s="7"/>
      <c r="G149" s="7"/>
      <c r="H149" s="7"/>
      <c r="I149" s="7"/>
    </row>
    <row r="150" spans="2:11" ht="18" customHeight="1" x14ac:dyDescent="0.45">
      <c r="B150" s="6"/>
      <c r="C150" s="6"/>
      <c r="D150" s="7"/>
      <c r="E150" s="177"/>
      <c r="F150" s="177"/>
      <c r="G150" s="177"/>
      <c r="H150" s="177"/>
      <c r="I150" s="7"/>
    </row>
    <row r="151" spans="2:11" ht="18" customHeight="1" x14ac:dyDescent="0.45">
      <c r="B151" s="6"/>
      <c r="C151" s="6"/>
      <c r="D151" s="7"/>
      <c r="E151" s="177"/>
      <c r="F151" s="177"/>
      <c r="G151" s="177"/>
      <c r="H151" s="177"/>
      <c r="I151" s="7"/>
    </row>
    <row r="152" spans="2:11" ht="18" customHeight="1" x14ac:dyDescent="0.45">
      <c r="B152" s="6"/>
      <c r="C152" s="6"/>
      <c r="D152" s="7"/>
      <c r="E152" s="177"/>
      <c r="F152" s="177"/>
      <c r="G152" s="177"/>
      <c r="H152" s="177"/>
      <c r="I152" s="7"/>
    </row>
    <row r="153" spans="2:11" ht="18" customHeight="1" x14ac:dyDescent="0.45">
      <c r="B153" s="6"/>
      <c r="C153" s="6"/>
      <c r="D153" s="7"/>
      <c r="E153" s="178"/>
      <c r="F153" s="178"/>
      <c r="G153" s="178"/>
      <c r="H153" s="178"/>
      <c r="I153" s="7"/>
    </row>
    <row r="154" spans="2:11" ht="18" customHeight="1" x14ac:dyDescent="0.45">
      <c r="B154" s="6"/>
      <c r="C154" s="6"/>
      <c r="D154" s="7"/>
      <c r="E154" s="178"/>
      <c r="F154" s="178"/>
      <c r="G154" s="178"/>
      <c r="H154" s="178"/>
      <c r="I154" s="7"/>
    </row>
    <row r="155" spans="2:11" ht="18" customHeight="1" x14ac:dyDescent="0.45">
      <c r="B155" s="6"/>
      <c r="C155" s="6"/>
      <c r="D155" s="7"/>
      <c r="E155" s="7"/>
      <c r="F155" s="7"/>
      <c r="G155" s="7"/>
      <c r="H155" s="7"/>
      <c r="I155" s="7"/>
    </row>
    <row r="156" spans="2:11" ht="18" customHeight="1" x14ac:dyDescent="0.45">
      <c r="B156" s="6"/>
      <c r="C156" s="6"/>
      <c r="D156" s="7"/>
      <c r="E156" s="7"/>
      <c r="F156" s="7"/>
      <c r="G156" s="7"/>
      <c r="H156" s="7"/>
      <c r="I156" s="7"/>
    </row>
    <row r="157" spans="2:11" ht="18" customHeight="1" x14ac:dyDescent="0.45">
      <c r="B157" s="6"/>
      <c r="C157" s="6"/>
      <c r="D157" s="7"/>
      <c r="E157" s="7"/>
      <c r="F157" s="7"/>
      <c r="G157" s="7"/>
      <c r="H157" s="7"/>
      <c r="I157" s="7"/>
    </row>
    <row r="158" spans="2:11" ht="18" customHeight="1" x14ac:dyDescent="0.45">
      <c r="B158" s="6"/>
      <c r="C158" s="6"/>
      <c r="D158" s="7"/>
      <c r="E158" s="7"/>
      <c r="F158" s="7"/>
      <c r="G158" s="7"/>
      <c r="H158" s="7"/>
      <c r="I158" s="7"/>
    </row>
    <row r="159" spans="2:11" ht="18" customHeight="1" x14ac:dyDescent="0.45">
      <c r="B159" s="6"/>
      <c r="C159" s="6"/>
      <c r="D159" s="7"/>
      <c r="E159" s="7"/>
      <c r="F159" s="7"/>
      <c r="G159" s="7"/>
      <c r="H159" s="7"/>
      <c r="I159" s="7"/>
    </row>
    <row r="160" spans="2:11" ht="18" customHeight="1" x14ac:dyDescent="0.45">
      <c r="B160" s="6"/>
      <c r="C160" s="6"/>
      <c r="D160" s="7"/>
      <c r="E160" s="7"/>
      <c r="F160" s="7"/>
      <c r="G160" s="7"/>
      <c r="H160" s="7"/>
      <c r="I160" s="7"/>
    </row>
    <row r="161" spans="2:10" ht="18" customHeight="1" x14ac:dyDescent="0.45">
      <c r="B161" s="6"/>
      <c r="C161" s="6"/>
      <c r="D161" s="7"/>
      <c r="E161" s="7"/>
      <c r="F161" s="7"/>
      <c r="G161" s="7"/>
      <c r="H161" s="7"/>
      <c r="I161" s="7"/>
    </row>
    <row r="162" spans="2:10" ht="18" customHeight="1" x14ac:dyDescent="0.45">
      <c r="B162" s="6"/>
      <c r="C162" s="6"/>
      <c r="D162" s="7"/>
      <c r="E162" s="7"/>
      <c r="F162" s="7"/>
      <c r="G162" s="7"/>
      <c r="H162" s="7"/>
      <c r="I162" s="7"/>
    </row>
    <row r="163" spans="2:10" ht="18" customHeight="1" x14ac:dyDescent="0.45">
      <c r="B163" s="6"/>
      <c r="C163" s="6"/>
      <c r="D163" s="7"/>
      <c r="E163" s="7"/>
      <c r="F163" s="7"/>
      <c r="G163" s="7"/>
      <c r="H163" s="7"/>
      <c r="I163" s="7"/>
    </row>
    <row r="164" spans="2:10" ht="18" customHeight="1" x14ac:dyDescent="0.45">
      <c r="B164" s="6"/>
      <c r="C164" s="6"/>
      <c r="D164" s="7"/>
      <c r="E164" s="7"/>
      <c r="F164" s="7"/>
      <c r="G164" s="7"/>
      <c r="H164" s="7"/>
      <c r="I164" s="7"/>
    </row>
    <row r="165" spans="2:10" ht="18" customHeight="1" x14ac:dyDescent="0.45">
      <c r="B165" s="6"/>
      <c r="C165" s="6"/>
      <c r="D165" s="7"/>
      <c r="E165" s="7"/>
      <c r="F165" s="7"/>
      <c r="G165" s="7"/>
      <c r="H165" s="7"/>
      <c r="I165" s="7"/>
    </row>
    <row r="166" spans="2:10" ht="18" customHeight="1" x14ac:dyDescent="0.45">
      <c r="B166" s="6"/>
      <c r="C166" s="6"/>
      <c r="D166" s="7"/>
      <c r="E166" s="7"/>
      <c r="F166" s="7"/>
      <c r="G166" s="7"/>
      <c r="H166" s="7"/>
      <c r="I166" s="7"/>
    </row>
    <row r="167" spans="2:10" ht="18" customHeight="1" x14ac:dyDescent="0.45">
      <c r="B167" s="68" t="s">
        <v>38</v>
      </c>
      <c r="C167" s="69"/>
      <c r="D167" s="70"/>
      <c r="E167" s="70"/>
      <c r="F167" s="70"/>
      <c r="G167" s="70"/>
      <c r="H167" s="70"/>
      <c r="I167" s="70"/>
      <c r="J167" s="70"/>
    </row>
    <row r="168" spans="2:10" ht="18" customHeight="1" x14ac:dyDescent="0.45">
      <c r="B168" s="68" t="s">
        <v>39</v>
      </c>
      <c r="C168" s="69"/>
      <c r="D168" s="70"/>
      <c r="E168" s="70"/>
      <c r="F168" s="70"/>
      <c r="G168" s="70"/>
      <c r="H168" s="70"/>
      <c r="I168" s="70"/>
      <c r="J168" s="70"/>
    </row>
    <row r="169" spans="2:10" ht="18" customHeight="1" x14ac:dyDescent="0.45">
      <c r="B169" s="68" t="s">
        <v>40</v>
      </c>
      <c r="C169" s="69"/>
      <c r="D169" s="70"/>
      <c r="E169" s="70"/>
      <c r="F169" s="70"/>
      <c r="G169" s="70"/>
      <c r="H169" s="70"/>
      <c r="I169" s="70"/>
      <c r="J169" s="70"/>
    </row>
    <row r="170" spans="2:10" ht="18" customHeight="1" x14ac:dyDescent="0.45">
      <c r="B170" s="68" t="s">
        <v>41</v>
      </c>
      <c r="C170" s="69"/>
      <c r="D170" s="70"/>
      <c r="E170" s="70"/>
      <c r="F170" s="70"/>
      <c r="G170" s="70"/>
      <c r="H170" s="70"/>
      <c r="I170" s="70"/>
      <c r="J170" s="70"/>
    </row>
    <row r="171" spans="2:10" ht="18" customHeight="1" x14ac:dyDescent="0.45">
      <c r="B171" s="68" t="s">
        <v>44</v>
      </c>
      <c r="C171" s="69"/>
      <c r="D171" s="70"/>
      <c r="E171" s="70"/>
      <c r="F171" s="70"/>
      <c r="G171" s="70"/>
      <c r="H171" s="70"/>
      <c r="I171" s="70"/>
      <c r="J171" s="70"/>
    </row>
    <row r="172" spans="2:10" ht="18" customHeight="1" x14ac:dyDescent="0.45">
      <c r="B172" s="65"/>
      <c r="C172" s="66"/>
      <c r="D172" s="67"/>
      <c r="E172" s="67"/>
      <c r="F172" s="67"/>
      <c r="G172" s="67"/>
      <c r="H172" s="7"/>
      <c r="I172" s="7"/>
    </row>
    <row r="173" spans="2:10" ht="18" customHeight="1" x14ac:dyDescent="0.45">
      <c r="B173" s="65"/>
      <c r="C173" s="66"/>
      <c r="D173" s="67"/>
      <c r="E173" s="67"/>
      <c r="F173" s="67"/>
      <c r="G173" s="67"/>
      <c r="H173" s="7"/>
      <c r="I173" s="7"/>
    </row>
    <row r="174" spans="2:10" ht="18" customHeight="1" x14ac:dyDescent="0.45">
      <c r="B174" s="65"/>
      <c r="C174" s="66"/>
      <c r="D174" s="67"/>
      <c r="E174" s="67"/>
      <c r="F174" s="67"/>
      <c r="G174" s="67"/>
      <c r="H174" s="7"/>
      <c r="I174" s="7"/>
    </row>
    <row r="175" spans="2:10" ht="18" customHeight="1" x14ac:dyDescent="0.45">
      <c r="B175" s="6"/>
      <c r="C175" s="6"/>
      <c r="D175" s="7"/>
      <c r="E175" s="7"/>
      <c r="F175" s="7"/>
      <c r="G175" s="7"/>
      <c r="H175" s="7"/>
      <c r="I175" s="7"/>
    </row>
    <row r="176" spans="2:10" ht="18" customHeight="1" x14ac:dyDescent="0.45">
      <c r="B176" s="6"/>
      <c r="C176" s="6"/>
      <c r="D176" s="7"/>
      <c r="E176" s="7"/>
      <c r="F176" s="7"/>
      <c r="G176" s="7"/>
      <c r="H176" s="7"/>
      <c r="I176" s="7"/>
    </row>
    <row r="177" spans="2:9" ht="18" customHeight="1" x14ac:dyDescent="0.45">
      <c r="B177" s="6"/>
      <c r="C177" s="6"/>
      <c r="D177" s="7"/>
      <c r="E177" s="7"/>
      <c r="F177" s="7"/>
      <c r="G177" s="7"/>
      <c r="H177" s="7"/>
      <c r="I177" s="7"/>
    </row>
    <row r="178" spans="2:9" ht="18" customHeight="1" x14ac:dyDescent="0.45">
      <c r="B178" s="6"/>
      <c r="C178" s="6"/>
      <c r="D178" s="7"/>
      <c r="E178" s="7"/>
      <c r="F178" s="7"/>
      <c r="G178" s="7"/>
      <c r="H178" s="7"/>
      <c r="I178" s="7"/>
    </row>
    <row r="179" spans="2:9" ht="18" customHeight="1" x14ac:dyDescent="0.45">
      <c r="B179" s="6"/>
      <c r="C179" s="6"/>
      <c r="D179" s="7"/>
      <c r="E179" s="7"/>
      <c r="F179" s="7"/>
      <c r="G179" s="7"/>
      <c r="H179" s="7"/>
      <c r="I179" s="7"/>
    </row>
    <row r="180" spans="2:9" ht="18" customHeight="1" x14ac:dyDescent="0.45">
      <c r="B180" s="6"/>
      <c r="C180" s="6"/>
      <c r="D180" s="7"/>
      <c r="E180" s="7"/>
      <c r="F180" s="7"/>
      <c r="G180" s="7"/>
      <c r="H180" s="7"/>
      <c r="I180" s="7"/>
    </row>
    <row r="181" spans="2:9" ht="18" customHeight="1" x14ac:dyDescent="0.45">
      <c r="B181" s="6"/>
      <c r="C181" s="6"/>
      <c r="D181" s="7"/>
      <c r="E181" s="7"/>
      <c r="F181" s="7"/>
      <c r="G181" s="7"/>
      <c r="H181" s="7"/>
      <c r="I181" s="7"/>
    </row>
    <row r="182" spans="2:9" ht="18" customHeight="1" x14ac:dyDescent="0.45">
      <c r="B182" s="6"/>
      <c r="C182" s="6"/>
      <c r="D182" s="7"/>
      <c r="E182" s="7"/>
      <c r="F182" s="7"/>
      <c r="G182" s="7"/>
      <c r="H182" s="7"/>
      <c r="I182" s="7"/>
    </row>
    <row r="183" spans="2:9" ht="18" customHeight="1" x14ac:dyDescent="0.45">
      <c r="B183" s="6"/>
      <c r="C183" s="6"/>
      <c r="D183" s="7"/>
      <c r="E183" s="7"/>
      <c r="F183" s="7"/>
      <c r="G183" s="7"/>
      <c r="H183" s="7"/>
      <c r="I183" s="7"/>
    </row>
    <row r="184" spans="2:9" ht="18" customHeight="1" x14ac:dyDescent="0.45">
      <c r="B184" s="6"/>
      <c r="C184" s="6"/>
      <c r="D184" s="7"/>
      <c r="E184" s="7"/>
      <c r="F184" s="7"/>
      <c r="G184" s="7"/>
      <c r="H184" s="7"/>
      <c r="I184" s="7"/>
    </row>
    <row r="185" spans="2:9" ht="18" customHeight="1" x14ac:dyDescent="0.45">
      <c r="B185" s="6"/>
      <c r="C185" s="6"/>
      <c r="D185" s="7"/>
      <c r="E185" s="7"/>
      <c r="F185" s="7"/>
      <c r="G185" s="7"/>
      <c r="H185" s="7"/>
      <c r="I185" s="7"/>
    </row>
    <row r="186" spans="2:9" ht="18" customHeight="1" x14ac:dyDescent="0.45">
      <c r="B186" s="6"/>
      <c r="C186" s="6"/>
      <c r="D186" s="7"/>
      <c r="E186" s="7"/>
      <c r="F186" s="7"/>
      <c r="G186" s="7"/>
      <c r="H186" s="7"/>
      <c r="I186" s="7"/>
    </row>
    <row r="187" spans="2:9" ht="18" customHeight="1" x14ac:dyDescent="0.45">
      <c r="B187" s="6"/>
      <c r="C187" s="6"/>
      <c r="D187" s="7"/>
      <c r="E187" s="7"/>
      <c r="F187" s="7"/>
      <c r="G187" s="7"/>
      <c r="H187" s="7"/>
      <c r="I187" s="7"/>
    </row>
    <row r="188" spans="2:9" ht="12.75" customHeight="1" x14ac:dyDescent="0.45"/>
    <row r="189" spans="2:9" ht="12.75" customHeight="1" x14ac:dyDescent="0.45"/>
    <row r="198" ht="12.75" customHeight="1" x14ac:dyDescent="0.45"/>
    <row r="200" ht="12.75" customHeight="1" x14ac:dyDescent="0.45"/>
    <row r="206" ht="12.75" customHeight="1" x14ac:dyDescent="0.45"/>
    <row r="209" ht="12.75" customHeight="1" x14ac:dyDescent="0.45"/>
    <row r="214" ht="12.75" customHeight="1" x14ac:dyDescent="0.45"/>
    <row r="217" ht="12.75" customHeight="1" x14ac:dyDescent="0.45"/>
    <row r="223" ht="12.75" customHeight="1" x14ac:dyDescent="0.45"/>
  </sheetData>
  <mergeCells count="83">
    <mergeCell ref="F20:F21"/>
    <mergeCell ref="B79:I79"/>
    <mergeCell ref="B119:H119"/>
    <mergeCell ref="B120:B121"/>
    <mergeCell ref="C120:C121"/>
    <mergeCell ref="D120:D121"/>
    <mergeCell ref="E120:E121"/>
    <mergeCell ref="F120:F121"/>
    <mergeCell ref="G120:G121"/>
    <mergeCell ref="B90:I90"/>
    <mergeCell ref="I101:I102"/>
    <mergeCell ref="D91:D92"/>
    <mergeCell ref="E91:E92"/>
    <mergeCell ref="F91:F92"/>
    <mergeCell ref="G91:G92"/>
    <mergeCell ref="H91:H92"/>
    <mergeCell ref="H69:H70"/>
    <mergeCell ref="G69:G70"/>
    <mergeCell ref="B91:B92"/>
    <mergeCell ref="C91:C92"/>
    <mergeCell ref="I69:I70"/>
    <mergeCell ref="E80:E81"/>
    <mergeCell ref="F80:F81"/>
    <mergeCell ref="G80:G81"/>
    <mergeCell ref="H80:H81"/>
    <mergeCell ref="I80:I81"/>
    <mergeCell ref="I91:I92"/>
    <mergeCell ref="B68:G68"/>
    <mergeCell ref="B69:B70"/>
    <mergeCell ref="C69:C70"/>
    <mergeCell ref="D69:D70"/>
    <mergeCell ref="E69:E70"/>
    <mergeCell ref="F69:F70"/>
    <mergeCell ref="B100:I100"/>
    <mergeCell ref="F101:F102"/>
    <mergeCell ref="G101:G102"/>
    <mergeCell ref="H101:H102"/>
    <mergeCell ref="B80:B81"/>
    <mergeCell ref="C80:C81"/>
    <mergeCell ref="D80:D81"/>
    <mergeCell ref="E148:H148"/>
    <mergeCell ref="B101:B102"/>
    <mergeCell ref="C101:C102"/>
    <mergeCell ref="D101:D102"/>
    <mergeCell ref="E101:E102"/>
    <mergeCell ref="H120:H121"/>
    <mergeCell ref="E150:H150"/>
    <mergeCell ref="E151:H151"/>
    <mergeCell ref="E152:H152"/>
    <mergeCell ref="E153:H153"/>
    <mergeCell ref="E154:H154"/>
    <mergeCell ref="B67:G67"/>
    <mergeCell ref="H9:H10"/>
    <mergeCell ref="I9:I10"/>
    <mergeCell ref="B30:G30"/>
    <mergeCell ref="B32:B33"/>
    <mergeCell ref="C32:C33"/>
    <mergeCell ref="D32:D33"/>
    <mergeCell ref="E32:E33"/>
    <mergeCell ref="F32:F33"/>
    <mergeCell ref="G32:G33"/>
    <mergeCell ref="B9:B10"/>
    <mergeCell ref="C9:C10"/>
    <mergeCell ref="D9:D10"/>
    <mergeCell ref="E9:E10"/>
    <mergeCell ref="F9:F10"/>
    <mergeCell ref="G9:G10"/>
    <mergeCell ref="A6:I6"/>
    <mergeCell ref="A5:I5"/>
    <mergeCell ref="B45:F45"/>
    <mergeCell ref="B46:B47"/>
    <mergeCell ref="C46:C47"/>
    <mergeCell ref="D46:D47"/>
    <mergeCell ref="E46:E47"/>
    <mergeCell ref="F46:F47"/>
    <mergeCell ref="B31:F31"/>
    <mergeCell ref="B8:G8"/>
    <mergeCell ref="A7:I7"/>
    <mergeCell ref="B19:F19"/>
    <mergeCell ref="B20:B21"/>
    <mergeCell ref="C20:C21"/>
    <mergeCell ref="D20:D21"/>
    <mergeCell ref="E20:E21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62" max="16383" man="1"/>
    <brk id="113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195"/>
  <sheetViews>
    <sheetView view="pageBreakPreview" zoomScale="110" zoomScaleNormal="100" zoomScaleSheetLayoutView="110" workbookViewId="0"/>
  </sheetViews>
  <sheetFormatPr defaultColWidth="8.86328125" defaultRowHeight="17.25" x14ac:dyDescent="0.45"/>
  <cols>
    <col min="1" max="1" width="6.86328125" style="15" customWidth="1"/>
    <col min="2" max="2" width="29.86328125" style="1" customWidth="1"/>
    <col min="3" max="3" width="12" style="1" customWidth="1"/>
    <col min="4" max="4" width="12.3984375" style="2" customWidth="1"/>
    <col min="5" max="5" width="13.86328125" style="2" customWidth="1"/>
    <col min="6" max="6" width="15.1328125" style="2" customWidth="1"/>
    <col min="7" max="9" width="13.86328125" style="2" customWidth="1"/>
    <col min="10" max="10" width="5.86328125" style="7" customWidth="1"/>
    <col min="11" max="11" width="33.3984375" style="3" customWidth="1"/>
    <col min="12" max="12" width="5" style="3" customWidth="1"/>
    <col min="13" max="16384" width="8.86328125" style="3"/>
  </cols>
  <sheetData>
    <row r="1" spans="1:10" x14ac:dyDescent="0.45">
      <c r="B1" s="6"/>
      <c r="C1" s="6"/>
      <c r="D1" s="7"/>
      <c r="E1" s="7"/>
      <c r="F1" s="7"/>
      <c r="G1" s="7"/>
      <c r="H1" s="7"/>
      <c r="I1" s="7"/>
    </row>
    <row r="2" spans="1:10" x14ac:dyDescent="0.45">
      <c r="B2" s="6"/>
      <c r="C2" s="6"/>
      <c r="D2" s="7"/>
      <c r="E2" s="7"/>
      <c r="F2" s="7"/>
      <c r="G2" s="7"/>
      <c r="H2" s="7"/>
      <c r="I2" s="7"/>
    </row>
    <row r="3" spans="1:10" x14ac:dyDescent="0.4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4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45">
      <c r="B5" s="6"/>
      <c r="C5" s="6"/>
      <c r="D5" s="7"/>
      <c r="E5" s="7"/>
      <c r="F5" s="7"/>
      <c r="G5" s="7"/>
      <c r="H5" s="7"/>
      <c r="I5" s="7"/>
    </row>
    <row r="6" spans="1:10" s="23" customFormat="1" ht="44.25" x14ac:dyDescent="0.45">
      <c r="A6" s="155" t="s">
        <v>45</v>
      </c>
      <c r="B6" s="155"/>
      <c r="C6" s="155"/>
      <c r="D6" s="155"/>
      <c r="E6" s="155"/>
      <c r="F6" s="155"/>
      <c r="G6" s="155"/>
      <c r="H6" s="155"/>
      <c r="I6" s="155"/>
    </row>
    <row r="7" spans="1:10" s="23" customFormat="1" ht="44.25" x14ac:dyDescent="0.45">
      <c r="A7" s="155" t="s">
        <v>43</v>
      </c>
      <c r="B7" s="155"/>
      <c r="C7" s="155"/>
      <c r="D7" s="155"/>
      <c r="E7" s="155"/>
      <c r="F7" s="155"/>
      <c r="G7" s="155"/>
      <c r="H7" s="155"/>
      <c r="I7" s="155"/>
    </row>
    <row r="8" spans="1:10" s="4" customFormat="1" ht="34.9" x14ac:dyDescent="0.45">
      <c r="A8" s="165" t="str">
        <f>MELBOURNE!A7</f>
        <v>12th May 2022</v>
      </c>
      <c r="B8" s="165"/>
      <c r="C8" s="165"/>
      <c r="D8" s="165"/>
      <c r="E8" s="165"/>
      <c r="F8" s="165"/>
      <c r="G8" s="165"/>
      <c r="H8" s="165"/>
      <c r="I8" s="165"/>
      <c r="J8" s="23"/>
    </row>
    <row r="9" spans="1:10" s="4" customFormat="1" ht="34.9" x14ac:dyDescent="0.45">
      <c r="A9" s="154"/>
      <c r="B9" s="154"/>
      <c r="C9" s="154"/>
      <c r="D9" s="154"/>
      <c r="E9" s="154"/>
      <c r="F9" s="154"/>
      <c r="G9" s="154"/>
      <c r="H9" s="154"/>
      <c r="I9" s="154"/>
      <c r="J9" s="23"/>
    </row>
    <row r="10" spans="1:10" s="4" customFormat="1" ht="34.9" x14ac:dyDescent="0.45">
      <c r="A10" s="154"/>
      <c r="B10" s="154"/>
      <c r="C10" s="154"/>
      <c r="D10" s="154"/>
      <c r="E10" s="154"/>
      <c r="F10" s="154"/>
      <c r="G10" s="154"/>
      <c r="H10" s="154"/>
      <c r="I10" s="154"/>
      <c r="J10" s="23"/>
    </row>
    <row r="11" spans="1:10" s="4" customFormat="1" ht="34.9" x14ac:dyDescent="0.45">
      <c r="A11" s="154"/>
      <c r="B11" s="154"/>
      <c r="C11" s="154"/>
      <c r="D11" s="154"/>
      <c r="E11" s="154"/>
      <c r="F11" s="154"/>
      <c r="G11" s="154"/>
      <c r="H11" s="154"/>
      <c r="I11" s="154"/>
      <c r="J11" s="23"/>
    </row>
    <row r="12" spans="1:10" ht="33" customHeight="1" thickBot="1" x14ac:dyDescent="0.95">
      <c r="A12" s="47"/>
      <c r="B12" s="156" t="s">
        <v>10</v>
      </c>
      <c r="C12" s="156"/>
      <c r="D12" s="156"/>
      <c r="E12" s="156"/>
      <c r="F12" s="156"/>
      <c r="G12" s="156"/>
      <c r="H12" s="12" t="s">
        <v>154</v>
      </c>
      <c r="I12" s="8"/>
      <c r="J12" s="8"/>
    </row>
    <row r="13" spans="1:10" ht="12.75" customHeight="1" x14ac:dyDescent="0.45">
      <c r="B13" s="157" t="s">
        <v>0</v>
      </c>
      <c r="C13" s="159" t="s">
        <v>14</v>
      </c>
      <c r="D13" s="161" t="s">
        <v>17</v>
      </c>
      <c r="E13" s="161" t="s">
        <v>46</v>
      </c>
      <c r="F13" s="161" t="s">
        <v>15</v>
      </c>
      <c r="G13" s="163" t="s">
        <v>16</v>
      </c>
      <c r="H13" s="167"/>
      <c r="I13" s="167"/>
      <c r="J13" s="10"/>
    </row>
    <row r="14" spans="1:10" ht="25.5" customHeight="1" thickBot="1" x14ac:dyDescent="0.5">
      <c r="B14" s="158"/>
      <c r="C14" s="160"/>
      <c r="D14" s="162"/>
      <c r="E14" s="162"/>
      <c r="F14" s="162"/>
      <c r="G14" s="164"/>
      <c r="H14" s="168"/>
      <c r="I14" s="168"/>
      <c r="J14" s="11"/>
    </row>
    <row r="15" spans="1:10" s="16" customFormat="1" ht="19.5" customHeight="1" x14ac:dyDescent="0.55000000000000004">
      <c r="A15" s="107"/>
      <c r="B15" s="144" t="s">
        <v>114</v>
      </c>
      <c r="C15" s="141" t="s">
        <v>75</v>
      </c>
      <c r="D15" s="142">
        <v>44697</v>
      </c>
      <c r="E15" s="142">
        <v>44702</v>
      </c>
      <c r="F15" s="142">
        <v>44720</v>
      </c>
      <c r="G15" s="145">
        <v>44721</v>
      </c>
      <c r="H15" s="14"/>
      <c r="I15" s="14"/>
      <c r="J15" s="15"/>
    </row>
    <row r="16" spans="1:10" s="16" customFormat="1" ht="19.5" customHeight="1" x14ac:dyDescent="0.55000000000000004">
      <c r="A16" s="107"/>
      <c r="B16" s="17" t="s">
        <v>11</v>
      </c>
      <c r="C16" s="29" t="s">
        <v>95</v>
      </c>
      <c r="D16" s="28">
        <v>44705</v>
      </c>
      <c r="E16" s="28">
        <v>44711</v>
      </c>
      <c r="F16" s="28">
        <v>44727</v>
      </c>
      <c r="G16" s="18">
        <v>44728</v>
      </c>
      <c r="H16" s="14"/>
      <c r="I16" s="14"/>
      <c r="J16" s="15"/>
    </row>
    <row r="17" spans="1:10" s="16" customFormat="1" ht="19.5" customHeight="1" x14ac:dyDescent="0.55000000000000004">
      <c r="A17" s="107"/>
      <c r="B17" s="17" t="s">
        <v>82</v>
      </c>
      <c r="C17" s="29" t="s">
        <v>106</v>
      </c>
      <c r="D17" s="28">
        <v>44714</v>
      </c>
      <c r="E17" s="28">
        <v>44720</v>
      </c>
      <c r="F17" s="28">
        <v>44734</v>
      </c>
      <c r="G17" s="18">
        <v>44735</v>
      </c>
      <c r="H17" s="14"/>
      <c r="I17" s="14"/>
      <c r="J17" s="15"/>
    </row>
    <row r="18" spans="1:10" s="16" customFormat="1" ht="19.5" customHeight="1" x14ac:dyDescent="0.55000000000000004">
      <c r="A18" s="107"/>
      <c r="B18" s="17" t="s">
        <v>122</v>
      </c>
      <c r="C18" s="29" t="s">
        <v>105</v>
      </c>
      <c r="D18" s="28">
        <v>44718</v>
      </c>
      <c r="E18" s="28">
        <v>44723</v>
      </c>
      <c r="F18" s="28">
        <v>44741</v>
      </c>
      <c r="G18" s="18">
        <v>44742</v>
      </c>
      <c r="H18" s="14"/>
      <c r="I18" s="14"/>
      <c r="J18" s="15"/>
    </row>
    <row r="19" spans="1:10" s="16" customFormat="1" ht="19.5" customHeight="1" thickBot="1" x14ac:dyDescent="0.6">
      <c r="A19" s="122"/>
      <c r="B19" s="19" t="s">
        <v>88</v>
      </c>
      <c r="C19" s="20" t="s">
        <v>105</v>
      </c>
      <c r="D19" s="21">
        <v>44727</v>
      </c>
      <c r="E19" s="21">
        <v>44732</v>
      </c>
      <c r="F19" s="21">
        <v>44748</v>
      </c>
      <c r="G19" s="22">
        <v>44749</v>
      </c>
      <c r="H19" s="14"/>
      <c r="I19" s="14"/>
      <c r="J19" s="15"/>
    </row>
    <row r="20" spans="1:10" s="9" customFormat="1" x14ac:dyDescent="0.4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15" thickBot="1" x14ac:dyDescent="0.95">
      <c r="A21" s="15"/>
      <c r="B21" s="156" t="s">
        <v>5</v>
      </c>
      <c r="C21" s="156"/>
      <c r="D21" s="156"/>
      <c r="E21" s="156"/>
      <c r="F21" s="156"/>
      <c r="G21" s="12" t="s">
        <v>154</v>
      </c>
      <c r="H21" s="12"/>
      <c r="I21" s="12"/>
      <c r="J21" s="13"/>
    </row>
    <row r="22" spans="1:10" s="9" customFormat="1" x14ac:dyDescent="0.4">
      <c r="A22" s="15"/>
      <c r="B22" s="157" t="s">
        <v>0</v>
      </c>
      <c r="C22" s="159" t="s">
        <v>14</v>
      </c>
      <c r="D22" s="161" t="s">
        <v>17</v>
      </c>
      <c r="E22" s="161" t="s">
        <v>46</v>
      </c>
      <c r="F22" s="163" t="s">
        <v>6</v>
      </c>
      <c r="G22" s="12"/>
      <c r="H22" s="12"/>
      <c r="I22" s="12"/>
      <c r="J22" s="13"/>
    </row>
    <row r="23" spans="1:10" s="9" customFormat="1" ht="17.649999999999999" thickBot="1" x14ac:dyDescent="0.45">
      <c r="A23" s="15"/>
      <c r="B23" s="158"/>
      <c r="C23" s="160"/>
      <c r="D23" s="162"/>
      <c r="E23" s="162"/>
      <c r="F23" s="164"/>
      <c r="G23" s="12"/>
      <c r="H23" s="12"/>
      <c r="I23" s="12"/>
      <c r="J23" s="13"/>
    </row>
    <row r="24" spans="1:10" s="9" customFormat="1" ht="19.5" customHeight="1" x14ac:dyDescent="0.55000000000000004">
      <c r="A24" s="15"/>
      <c r="B24" s="33" t="s">
        <v>89</v>
      </c>
      <c r="C24" s="95" t="s">
        <v>98</v>
      </c>
      <c r="D24" s="45">
        <v>44718</v>
      </c>
      <c r="E24" s="45">
        <v>44725</v>
      </c>
      <c r="F24" s="38">
        <v>44746</v>
      </c>
      <c r="G24" s="14"/>
      <c r="H24" s="12"/>
      <c r="I24" s="12"/>
      <c r="J24" s="13"/>
    </row>
    <row r="25" spans="1:10" s="9" customFormat="1" ht="19.5" customHeight="1" x14ac:dyDescent="0.55000000000000004">
      <c r="A25" s="15"/>
      <c r="B25" s="33" t="s">
        <v>55</v>
      </c>
      <c r="C25" s="95" t="s">
        <v>100</v>
      </c>
      <c r="D25" s="45">
        <v>44725</v>
      </c>
      <c r="E25" s="45">
        <v>44732</v>
      </c>
      <c r="F25" s="38">
        <v>44753</v>
      </c>
      <c r="G25" s="14"/>
      <c r="H25" s="12"/>
      <c r="I25" s="12"/>
      <c r="J25" s="13"/>
    </row>
    <row r="26" spans="1:10" s="9" customFormat="1" ht="19.5" customHeight="1" x14ac:dyDescent="0.55000000000000004">
      <c r="A26" s="15"/>
      <c r="B26" s="33" t="s">
        <v>7</v>
      </c>
      <c r="C26" s="95" t="s">
        <v>80</v>
      </c>
      <c r="D26" s="45">
        <v>44732</v>
      </c>
      <c r="E26" s="45">
        <v>44739</v>
      </c>
      <c r="F26" s="38">
        <v>44760</v>
      </c>
      <c r="G26" s="102"/>
      <c r="H26" s="12"/>
      <c r="I26" s="12"/>
      <c r="J26" s="13"/>
    </row>
    <row r="27" spans="1:10" s="9" customFormat="1" ht="19.5" customHeight="1" x14ac:dyDescent="0.55000000000000004">
      <c r="A27" s="15"/>
      <c r="B27" s="33" t="s">
        <v>54</v>
      </c>
      <c r="C27" s="95" t="s">
        <v>115</v>
      </c>
      <c r="D27" s="45">
        <v>44739</v>
      </c>
      <c r="E27" s="45">
        <v>44746</v>
      </c>
      <c r="F27" s="38">
        <v>44767</v>
      </c>
      <c r="G27" s="14"/>
      <c r="H27" s="12"/>
      <c r="I27" s="12"/>
      <c r="J27" s="13"/>
    </row>
    <row r="28" spans="1:10" s="9" customFormat="1" ht="19.5" customHeight="1" thickBot="1" x14ac:dyDescent="0.6">
      <c r="A28" s="15"/>
      <c r="B28" s="34" t="s">
        <v>89</v>
      </c>
      <c r="C28" s="89" t="s">
        <v>116</v>
      </c>
      <c r="D28" s="36">
        <v>44753</v>
      </c>
      <c r="E28" s="36">
        <v>44760</v>
      </c>
      <c r="F28" s="39">
        <v>44781</v>
      </c>
      <c r="G28" s="14"/>
      <c r="H28" s="12"/>
      <c r="I28" s="12"/>
      <c r="J28" s="13"/>
    </row>
    <row r="29" spans="1:10" s="9" customFormat="1" ht="19.5" customHeight="1" x14ac:dyDescent="0.55000000000000004">
      <c r="A29" s="47"/>
      <c r="B29" s="55"/>
      <c r="C29" s="56"/>
      <c r="D29" s="58"/>
      <c r="E29" s="58"/>
      <c r="F29" s="58"/>
      <c r="G29" s="12"/>
      <c r="H29" s="12"/>
      <c r="I29" s="12"/>
      <c r="J29" s="13"/>
    </row>
    <row r="30" spans="1:10" s="9" customFormat="1" ht="19.5" customHeight="1" x14ac:dyDescent="0.55000000000000004">
      <c r="A30" s="47"/>
      <c r="B30" s="55"/>
      <c r="C30" s="56"/>
      <c r="D30" s="58"/>
      <c r="E30" s="58"/>
      <c r="F30" s="58"/>
      <c r="G30" s="12"/>
      <c r="H30" s="12"/>
      <c r="I30" s="12"/>
      <c r="J30" s="13"/>
    </row>
    <row r="31" spans="1:10" s="25" customFormat="1" x14ac:dyDescent="0.4">
      <c r="A31" s="47"/>
      <c r="B31" s="166"/>
      <c r="C31" s="166"/>
      <c r="D31" s="166"/>
      <c r="E31" s="166"/>
      <c r="F31" s="166"/>
      <c r="G31" s="166"/>
      <c r="H31" s="30"/>
      <c r="I31" s="12" t="s">
        <v>152</v>
      </c>
      <c r="J31" s="31"/>
    </row>
    <row r="32" spans="1:10" s="25" customFormat="1" ht="31.15" thickBot="1" x14ac:dyDescent="0.95">
      <c r="A32" s="47"/>
      <c r="B32" s="184" t="s">
        <v>20</v>
      </c>
      <c r="C32" s="184"/>
      <c r="D32" s="184"/>
      <c r="E32" s="184"/>
      <c r="F32" s="184"/>
      <c r="G32" s="184"/>
      <c r="H32" s="184"/>
      <c r="I32" s="184"/>
      <c r="J32" s="12"/>
    </row>
    <row r="33" spans="1:10" s="25" customFormat="1" ht="12.75" customHeight="1" x14ac:dyDescent="0.45">
      <c r="A33" s="47"/>
      <c r="B33" s="157" t="s">
        <v>0</v>
      </c>
      <c r="C33" s="159" t="s">
        <v>14</v>
      </c>
      <c r="D33" s="161" t="s">
        <v>17</v>
      </c>
      <c r="E33" s="161" t="s">
        <v>46</v>
      </c>
      <c r="F33" s="161" t="s">
        <v>3</v>
      </c>
      <c r="G33" s="163" t="s">
        <v>47</v>
      </c>
      <c r="H33" s="163" t="s">
        <v>4</v>
      </c>
      <c r="I33" s="163" t="s">
        <v>21</v>
      </c>
      <c r="J33" s="31"/>
    </row>
    <row r="34" spans="1:10" s="25" customFormat="1" ht="25.5" customHeight="1" thickBot="1" x14ac:dyDescent="0.5">
      <c r="A34" s="47"/>
      <c r="B34" s="193"/>
      <c r="C34" s="194"/>
      <c r="D34" s="195"/>
      <c r="E34" s="195"/>
      <c r="F34" s="195"/>
      <c r="G34" s="183"/>
      <c r="H34" s="183"/>
      <c r="I34" s="183"/>
      <c r="J34" s="31"/>
    </row>
    <row r="35" spans="1:10" s="25" customFormat="1" ht="19.5" customHeight="1" x14ac:dyDescent="0.55000000000000004">
      <c r="A35" s="108"/>
      <c r="B35" s="140" t="s">
        <v>62</v>
      </c>
      <c r="C35" s="141" t="s">
        <v>69</v>
      </c>
      <c r="D35" s="98">
        <v>44697</v>
      </c>
      <c r="E35" s="98">
        <v>44702</v>
      </c>
      <c r="F35" s="98">
        <v>44719</v>
      </c>
      <c r="G35" s="98">
        <f t="shared" ref="G35:G39" si="0">E35+25</f>
        <v>44727</v>
      </c>
      <c r="H35" s="98">
        <f t="shared" ref="H35:H39" si="1">E35+25</f>
        <v>44727</v>
      </c>
      <c r="I35" s="99">
        <f t="shared" ref="I35:I39" si="2">E35+28</f>
        <v>44730</v>
      </c>
      <c r="J35" s="24"/>
    </row>
    <row r="36" spans="1:10" s="25" customFormat="1" ht="19.5" customHeight="1" x14ac:dyDescent="0.55000000000000004">
      <c r="A36" s="108"/>
      <c r="B36" s="26" t="s">
        <v>56</v>
      </c>
      <c r="C36" s="29" t="s">
        <v>81</v>
      </c>
      <c r="D36" s="45">
        <v>44704</v>
      </c>
      <c r="E36" s="45">
        <v>44709</v>
      </c>
      <c r="F36" s="45">
        <v>44722</v>
      </c>
      <c r="G36" s="45">
        <f t="shared" si="0"/>
        <v>44734</v>
      </c>
      <c r="H36" s="45">
        <f t="shared" si="1"/>
        <v>44734</v>
      </c>
      <c r="I36" s="38">
        <f t="shared" si="2"/>
        <v>44737</v>
      </c>
      <c r="J36" s="24"/>
    </row>
    <row r="37" spans="1:10" s="25" customFormat="1" ht="19.5" customHeight="1" x14ac:dyDescent="0.55000000000000004">
      <c r="A37" s="108"/>
      <c r="B37" s="26" t="s">
        <v>57</v>
      </c>
      <c r="C37" s="29" t="s">
        <v>111</v>
      </c>
      <c r="D37" s="45">
        <v>44711</v>
      </c>
      <c r="E37" s="45">
        <v>44720</v>
      </c>
      <c r="F37" s="45">
        <v>44732</v>
      </c>
      <c r="G37" s="45">
        <f t="shared" si="0"/>
        <v>44745</v>
      </c>
      <c r="H37" s="45">
        <f t="shared" si="1"/>
        <v>44745</v>
      </c>
      <c r="I37" s="38">
        <f t="shared" si="2"/>
        <v>44748</v>
      </c>
      <c r="J37" s="24"/>
    </row>
    <row r="38" spans="1:10" s="25" customFormat="1" ht="19.5" customHeight="1" x14ac:dyDescent="0.55000000000000004">
      <c r="A38" s="108"/>
      <c r="B38" s="26" t="s">
        <v>77</v>
      </c>
      <c r="C38" s="29" t="s">
        <v>112</v>
      </c>
      <c r="D38" s="45">
        <v>44718</v>
      </c>
      <c r="E38" s="45">
        <v>44727</v>
      </c>
      <c r="F38" s="45">
        <v>44739</v>
      </c>
      <c r="G38" s="45">
        <f t="shared" si="0"/>
        <v>44752</v>
      </c>
      <c r="H38" s="45">
        <f t="shared" si="1"/>
        <v>44752</v>
      </c>
      <c r="I38" s="38">
        <f t="shared" si="2"/>
        <v>44755</v>
      </c>
      <c r="J38" s="24"/>
    </row>
    <row r="39" spans="1:10" s="25" customFormat="1" ht="19.5" customHeight="1" thickBot="1" x14ac:dyDescent="0.6">
      <c r="A39" s="108"/>
      <c r="B39" s="27" t="s">
        <v>23</v>
      </c>
      <c r="C39" s="20" t="s">
        <v>119</v>
      </c>
      <c r="D39" s="36">
        <v>44732</v>
      </c>
      <c r="E39" s="36">
        <v>44736</v>
      </c>
      <c r="F39" s="36">
        <v>44750</v>
      </c>
      <c r="G39" s="36">
        <f t="shared" si="0"/>
        <v>44761</v>
      </c>
      <c r="H39" s="36">
        <f t="shared" si="1"/>
        <v>44761</v>
      </c>
      <c r="I39" s="39">
        <f t="shared" si="2"/>
        <v>44764</v>
      </c>
      <c r="J39" s="24"/>
    </row>
    <row r="40" spans="1:10" s="25" customFormat="1" ht="18" x14ac:dyDescent="0.55000000000000004">
      <c r="A40" s="47"/>
      <c r="B40" s="191"/>
      <c r="C40" s="192"/>
      <c r="D40" s="167"/>
      <c r="E40" s="167"/>
      <c r="F40" s="167"/>
      <c r="G40" s="32"/>
      <c r="H40" s="31"/>
      <c r="I40" s="12"/>
      <c r="J40" s="31"/>
    </row>
    <row r="41" spans="1:10" s="25" customFormat="1" ht="18" x14ac:dyDescent="0.55000000000000004">
      <c r="A41" s="47"/>
      <c r="B41" s="191"/>
      <c r="C41" s="191"/>
      <c r="D41" s="168"/>
      <c r="E41" s="168"/>
      <c r="F41" s="168"/>
      <c r="G41" s="32"/>
      <c r="H41" s="31"/>
      <c r="I41" s="31"/>
      <c r="J41" s="31"/>
    </row>
    <row r="42" spans="1:10" s="25" customFormat="1" ht="18" x14ac:dyDescent="0.55000000000000004">
      <c r="A42" s="47"/>
      <c r="B42" s="50"/>
      <c r="C42" s="51"/>
      <c r="D42" s="32"/>
      <c r="E42" s="32"/>
      <c r="F42" s="32"/>
      <c r="G42" s="32"/>
      <c r="H42" s="31"/>
      <c r="I42" s="31"/>
      <c r="J42" s="31"/>
    </row>
    <row r="43" spans="1:10" s="25" customFormat="1" ht="18" x14ac:dyDescent="0.55000000000000004">
      <c r="A43" s="47"/>
      <c r="B43" s="50"/>
      <c r="C43" s="51"/>
      <c r="D43" s="32"/>
      <c r="E43" s="32"/>
      <c r="F43" s="32"/>
      <c r="G43" s="32"/>
      <c r="H43" s="31"/>
      <c r="I43" s="31"/>
      <c r="J43" s="31"/>
    </row>
    <row r="44" spans="1:10" s="25" customFormat="1" ht="18" x14ac:dyDescent="0.55000000000000004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" x14ac:dyDescent="0.55000000000000004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" x14ac:dyDescent="0.55000000000000004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" x14ac:dyDescent="0.55000000000000004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" x14ac:dyDescent="0.55000000000000004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" x14ac:dyDescent="0.55000000000000004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" x14ac:dyDescent="0.55000000000000004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" x14ac:dyDescent="0.55000000000000004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" customHeight="1" x14ac:dyDescent="0.55000000000000004">
      <c r="A52" s="47"/>
      <c r="B52" s="50"/>
      <c r="C52" s="51"/>
      <c r="D52" s="32"/>
      <c r="E52" s="32"/>
      <c r="F52" s="32"/>
      <c r="G52" s="37"/>
      <c r="H52" s="48"/>
      <c r="I52" s="31"/>
      <c r="J52" s="31"/>
    </row>
    <row r="53" spans="1:11" s="25" customFormat="1" ht="25.5" customHeight="1" thickBot="1" x14ac:dyDescent="0.95">
      <c r="A53" s="47"/>
      <c r="B53" s="156" t="s">
        <v>27</v>
      </c>
      <c r="C53" s="156"/>
      <c r="D53" s="156"/>
      <c r="E53" s="156"/>
      <c r="F53" s="156"/>
      <c r="G53" s="156"/>
      <c r="H53" s="156"/>
      <c r="I53" s="156"/>
      <c r="J53" s="31"/>
      <c r="K53" s="24"/>
    </row>
    <row r="54" spans="1:11" s="25" customFormat="1" ht="18" customHeight="1" x14ac:dyDescent="0.45">
      <c r="A54" s="47"/>
      <c r="B54" s="157" t="s">
        <v>0</v>
      </c>
      <c r="C54" s="159" t="s">
        <v>14</v>
      </c>
      <c r="D54" s="161" t="s">
        <v>17</v>
      </c>
      <c r="E54" s="161" t="s">
        <v>46</v>
      </c>
      <c r="F54" s="161" t="s">
        <v>3</v>
      </c>
      <c r="G54" s="163" t="s">
        <v>28</v>
      </c>
      <c r="H54" s="163" t="s">
        <v>33</v>
      </c>
      <c r="I54" s="163" t="s">
        <v>34</v>
      </c>
      <c r="J54" s="31"/>
      <c r="K54" s="24"/>
    </row>
    <row r="55" spans="1:11" s="25" customFormat="1" ht="18" customHeight="1" thickBot="1" x14ac:dyDescent="0.5">
      <c r="A55" s="47"/>
      <c r="B55" s="158"/>
      <c r="C55" s="160"/>
      <c r="D55" s="162"/>
      <c r="E55" s="162"/>
      <c r="F55" s="162"/>
      <c r="G55" s="164"/>
      <c r="H55" s="164"/>
      <c r="I55" s="164"/>
      <c r="J55" s="31"/>
      <c r="K55" s="24"/>
    </row>
    <row r="56" spans="1:11" s="25" customFormat="1" ht="19.5" customHeight="1" x14ac:dyDescent="0.55000000000000004">
      <c r="A56" s="47"/>
      <c r="B56" s="140" t="s">
        <v>62</v>
      </c>
      <c r="C56" s="141" t="s">
        <v>69</v>
      </c>
      <c r="D56" s="98">
        <v>44697</v>
      </c>
      <c r="E56" s="98">
        <v>44702</v>
      </c>
      <c r="F56" s="98">
        <v>44719</v>
      </c>
      <c r="G56" s="98">
        <f t="shared" ref="G56:G57" si="3">E56+31</f>
        <v>44733</v>
      </c>
      <c r="H56" s="98">
        <f t="shared" ref="H56:H57" si="4">G56+17</f>
        <v>44750</v>
      </c>
      <c r="I56" s="99">
        <f t="shared" ref="I56:I57" si="5">G56+17</f>
        <v>44750</v>
      </c>
      <c r="J56" s="31"/>
      <c r="K56" s="24"/>
    </row>
    <row r="57" spans="1:11" s="25" customFormat="1" ht="19.5" customHeight="1" x14ac:dyDescent="0.55000000000000004">
      <c r="A57" s="47"/>
      <c r="B57" s="26" t="s">
        <v>56</v>
      </c>
      <c r="C57" s="29" t="s">
        <v>81</v>
      </c>
      <c r="D57" s="45">
        <v>44704</v>
      </c>
      <c r="E57" s="45">
        <v>44709</v>
      </c>
      <c r="F57" s="45">
        <v>44722</v>
      </c>
      <c r="G57" s="45">
        <f t="shared" si="3"/>
        <v>44740</v>
      </c>
      <c r="H57" s="45">
        <f t="shared" si="4"/>
        <v>44757</v>
      </c>
      <c r="I57" s="38">
        <f t="shared" si="5"/>
        <v>44757</v>
      </c>
      <c r="J57" s="31"/>
      <c r="K57" s="24"/>
    </row>
    <row r="58" spans="1:11" s="25" customFormat="1" ht="19.5" customHeight="1" x14ac:dyDescent="0.55000000000000004">
      <c r="A58" s="47"/>
      <c r="B58" s="26" t="s">
        <v>57</v>
      </c>
      <c r="C58" s="29" t="s">
        <v>111</v>
      </c>
      <c r="D58" s="45">
        <v>44711</v>
      </c>
      <c r="E58" s="45">
        <v>44720</v>
      </c>
      <c r="F58" s="45">
        <v>44732</v>
      </c>
      <c r="G58" s="45">
        <f t="shared" ref="G58:G60" si="6">E58+31</f>
        <v>44751</v>
      </c>
      <c r="H58" s="45">
        <f t="shared" ref="H58:H60" si="7">G58+17</f>
        <v>44768</v>
      </c>
      <c r="I58" s="38">
        <f t="shared" ref="I58:I60" si="8">G58+17</f>
        <v>44768</v>
      </c>
      <c r="J58" s="31"/>
      <c r="K58" s="24"/>
    </row>
    <row r="59" spans="1:11" s="25" customFormat="1" ht="19.5" customHeight="1" x14ac:dyDescent="0.55000000000000004">
      <c r="A59" s="47"/>
      <c r="B59" s="26" t="s">
        <v>77</v>
      </c>
      <c r="C59" s="29" t="s">
        <v>112</v>
      </c>
      <c r="D59" s="45">
        <v>44718</v>
      </c>
      <c r="E59" s="45">
        <v>44727</v>
      </c>
      <c r="F59" s="45">
        <v>44739</v>
      </c>
      <c r="G59" s="45">
        <f t="shared" si="6"/>
        <v>44758</v>
      </c>
      <c r="H59" s="45">
        <f t="shared" si="7"/>
        <v>44775</v>
      </c>
      <c r="I59" s="38">
        <f t="shared" si="8"/>
        <v>44775</v>
      </c>
      <c r="J59" s="31"/>
      <c r="K59" s="24"/>
    </row>
    <row r="60" spans="1:11" s="25" customFormat="1" ht="19.5" customHeight="1" thickBot="1" x14ac:dyDescent="0.6">
      <c r="A60" s="47"/>
      <c r="B60" s="27" t="s">
        <v>23</v>
      </c>
      <c r="C60" s="20" t="s">
        <v>119</v>
      </c>
      <c r="D60" s="36">
        <v>44732</v>
      </c>
      <c r="E60" s="36">
        <v>44736</v>
      </c>
      <c r="F60" s="36">
        <v>44750</v>
      </c>
      <c r="G60" s="36">
        <f t="shared" si="6"/>
        <v>44767</v>
      </c>
      <c r="H60" s="36">
        <f t="shared" si="7"/>
        <v>44784</v>
      </c>
      <c r="I60" s="39">
        <f t="shared" si="8"/>
        <v>44784</v>
      </c>
      <c r="J60" s="31"/>
      <c r="K60" s="24"/>
    </row>
    <row r="61" spans="1:11" s="25" customFormat="1" ht="18" customHeight="1" x14ac:dyDescent="0.55000000000000004">
      <c r="A61" s="47"/>
      <c r="B61" s="55"/>
      <c r="C61" s="56"/>
      <c r="D61" s="57"/>
      <c r="E61" s="58"/>
      <c r="F61" s="58"/>
      <c r="G61" s="58"/>
      <c r="H61" s="58"/>
      <c r="I61" s="58"/>
      <c r="J61" s="31"/>
      <c r="K61" s="24"/>
    </row>
    <row r="62" spans="1:11" s="25" customFormat="1" ht="18" customHeight="1" x14ac:dyDescent="0.55000000000000004">
      <c r="A62" s="47"/>
      <c r="B62" s="55"/>
      <c r="C62" s="56"/>
      <c r="D62" s="57"/>
      <c r="E62" s="58"/>
      <c r="F62" s="58"/>
      <c r="G62" s="58"/>
      <c r="H62" s="58"/>
      <c r="I62" s="58"/>
      <c r="J62" s="31"/>
    </row>
    <row r="63" spans="1:11" s="25" customFormat="1" ht="25.5" customHeight="1" thickBot="1" x14ac:dyDescent="0.95">
      <c r="A63" s="47"/>
      <c r="B63" s="156" t="s">
        <v>29</v>
      </c>
      <c r="C63" s="156"/>
      <c r="D63" s="156"/>
      <c r="E63" s="156"/>
      <c r="F63" s="156"/>
      <c r="G63" s="156"/>
      <c r="H63" s="156"/>
      <c r="I63" s="156"/>
      <c r="J63" s="31"/>
    </row>
    <row r="64" spans="1:11" s="25" customFormat="1" ht="18" customHeight="1" x14ac:dyDescent="0.45">
      <c r="A64" s="47"/>
      <c r="B64" s="157" t="s">
        <v>0</v>
      </c>
      <c r="C64" s="159" t="s">
        <v>14</v>
      </c>
      <c r="D64" s="161" t="s">
        <v>17</v>
      </c>
      <c r="E64" s="161" t="s">
        <v>46</v>
      </c>
      <c r="F64" s="161" t="s">
        <v>3</v>
      </c>
      <c r="G64" s="181" t="s">
        <v>37</v>
      </c>
      <c r="H64" s="163" t="s">
        <v>30</v>
      </c>
      <c r="I64" s="163" t="s">
        <v>31</v>
      </c>
      <c r="J64" s="31"/>
    </row>
    <row r="65" spans="1:10" s="25" customFormat="1" ht="18" customHeight="1" thickBot="1" x14ac:dyDescent="0.5">
      <c r="A65" s="47"/>
      <c r="B65" s="158"/>
      <c r="C65" s="160"/>
      <c r="D65" s="162"/>
      <c r="E65" s="162"/>
      <c r="F65" s="162"/>
      <c r="G65" s="182"/>
      <c r="H65" s="164"/>
      <c r="I65" s="164"/>
      <c r="J65" s="31"/>
    </row>
    <row r="66" spans="1:10" s="25" customFormat="1" ht="19.5" customHeight="1" x14ac:dyDescent="0.55000000000000004">
      <c r="A66" s="47"/>
      <c r="B66" s="140" t="s">
        <v>62</v>
      </c>
      <c r="C66" s="141" t="s">
        <v>69</v>
      </c>
      <c r="D66" s="98">
        <v>44697</v>
      </c>
      <c r="E66" s="98">
        <v>44702</v>
      </c>
      <c r="F66" s="98">
        <v>44719</v>
      </c>
      <c r="G66" s="98">
        <f t="shared" ref="G66:G70" si="9">E66+48</f>
        <v>44750</v>
      </c>
      <c r="H66" s="98">
        <f t="shared" ref="H66:H70" si="10">E66+48</f>
        <v>44750</v>
      </c>
      <c r="I66" s="99">
        <f t="shared" ref="I66:I70" si="11">E66+45</f>
        <v>44747</v>
      </c>
      <c r="J66" s="31"/>
    </row>
    <row r="67" spans="1:10" s="25" customFormat="1" ht="19.5" customHeight="1" x14ac:dyDescent="0.55000000000000004">
      <c r="A67" s="47"/>
      <c r="B67" s="26" t="s">
        <v>56</v>
      </c>
      <c r="C67" s="29" t="s">
        <v>81</v>
      </c>
      <c r="D67" s="45">
        <v>44704</v>
      </c>
      <c r="E67" s="45">
        <v>44709</v>
      </c>
      <c r="F67" s="45">
        <v>44722</v>
      </c>
      <c r="G67" s="45">
        <f t="shared" ref="G67:G69" si="12">E67+48</f>
        <v>44757</v>
      </c>
      <c r="H67" s="45">
        <f t="shared" ref="H67:H69" si="13">E67+48</f>
        <v>44757</v>
      </c>
      <c r="I67" s="38">
        <f t="shared" ref="I67:I69" si="14">E67+45</f>
        <v>44754</v>
      </c>
      <c r="J67" s="31"/>
    </row>
    <row r="68" spans="1:10" s="25" customFormat="1" ht="19.5" customHeight="1" x14ac:dyDescent="0.55000000000000004">
      <c r="A68" s="47"/>
      <c r="B68" s="26" t="s">
        <v>57</v>
      </c>
      <c r="C68" s="29" t="s">
        <v>111</v>
      </c>
      <c r="D68" s="45">
        <v>44711</v>
      </c>
      <c r="E68" s="45">
        <v>44720</v>
      </c>
      <c r="F68" s="45">
        <v>44732</v>
      </c>
      <c r="G68" s="45">
        <f t="shared" si="12"/>
        <v>44768</v>
      </c>
      <c r="H68" s="45">
        <f t="shared" si="13"/>
        <v>44768</v>
      </c>
      <c r="I68" s="38">
        <f t="shared" si="14"/>
        <v>44765</v>
      </c>
      <c r="J68" s="31"/>
    </row>
    <row r="69" spans="1:10" s="25" customFormat="1" ht="19.5" customHeight="1" x14ac:dyDescent="0.55000000000000004">
      <c r="A69" s="47"/>
      <c r="B69" s="26" t="s">
        <v>77</v>
      </c>
      <c r="C69" s="29" t="s">
        <v>112</v>
      </c>
      <c r="D69" s="45">
        <v>44718</v>
      </c>
      <c r="E69" s="45">
        <v>44727</v>
      </c>
      <c r="F69" s="45">
        <v>44739</v>
      </c>
      <c r="G69" s="45">
        <f t="shared" si="12"/>
        <v>44775</v>
      </c>
      <c r="H69" s="45">
        <f t="shared" si="13"/>
        <v>44775</v>
      </c>
      <c r="I69" s="38">
        <f t="shared" si="14"/>
        <v>44772</v>
      </c>
      <c r="J69" s="31"/>
    </row>
    <row r="70" spans="1:10" s="25" customFormat="1" ht="19.5" customHeight="1" thickBot="1" x14ac:dyDescent="0.6">
      <c r="A70" s="47"/>
      <c r="B70" s="27" t="s">
        <v>23</v>
      </c>
      <c r="C70" s="20" t="s">
        <v>119</v>
      </c>
      <c r="D70" s="36">
        <v>44732</v>
      </c>
      <c r="E70" s="36">
        <v>44736</v>
      </c>
      <c r="F70" s="36">
        <v>44750</v>
      </c>
      <c r="G70" s="36">
        <f t="shared" si="9"/>
        <v>44784</v>
      </c>
      <c r="H70" s="36">
        <f t="shared" si="10"/>
        <v>44784</v>
      </c>
      <c r="I70" s="39">
        <f t="shared" si="11"/>
        <v>44781</v>
      </c>
      <c r="J70" s="31"/>
    </row>
    <row r="71" spans="1:10" s="25" customFormat="1" ht="20.25" customHeight="1" x14ac:dyDescent="0.55000000000000004">
      <c r="A71" s="47"/>
      <c r="B71" s="55"/>
      <c r="C71" s="56"/>
      <c r="D71" s="61"/>
      <c r="E71" s="58"/>
      <c r="F71" s="58"/>
      <c r="G71" s="58"/>
      <c r="H71" s="58"/>
      <c r="I71" s="58"/>
      <c r="J71" s="31"/>
    </row>
    <row r="72" spans="1:10" s="25" customFormat="1" ht="24.75" customHeight="1" thickBot="1" x14ac:dyDescent="0.95">
      <c r="A72" s="47"/>
      <c r="B72" s="156" t="s">
        <v>12</v>
      </c>
      <c r="C72" s="156"/>
      <c r="D72" s="156"/>
      <c r="E72" s="156"/>
      <c r="F72" s="156"/>
      <c r="G72" s="156"/>
      <c r="H72" s="156"/>
      <c r="I72" s="156"/>
      <c r="J72" s="31"/>
    </row>
    <row r="73" spans="1:10" s="25" customFormat="1" ht="20.25" customHeight="1" x14ac:dyDescent="0.45">
      <c r="A73" s="47"/>
      <c r="B73" s="157" t="s">
        <v>0</v>
      </c>
      <c r="C73" s="159" t="s">
        <v>14</v>
      </c>
      <c r="D73" s="161" t="s">
        <v>17</v>
      </c>
      <c r="E73" s="161" t="s">
        <v>46</v>
      </c>
      <c r="F73" s="161" t="s">
        <v>3</v>
      </c>
      <c r="G73" s="163" t="s">
        <v>32</v>
      </c>
      <c r="H73" s="163" t="s">
        <v>36</v>
      </c>
      <c r="I73" s="163" t="s">
        <v>35</v>
      </c>
      <c r="J73" s="31"/>
    </row>
    <row r="74" spans="1:10" s="25" customFormat="1" ht="20.25" customHeight="1" thickBot="1" x14ac:dyDescent="0.5">
      <c r="A74" s="47"/>
      <c r="B74" s="158"/>
      <c r="C74" s="160"/>
      <c r="D74" s="162"/>
      <c r="E74" s="162"/>
      <c r="F74" s="162"/>
      <c r="G74" s="164"/>
      <c r="H74" s="164"/>
      <c r="I74" s="164"/>
      <c r="J74" s="31"/>
    </row>
    <row r="75" spans="1:10" s="25" customFormat="1" ht="19.5" customHeight="1" x14ac:dyDescent="0.55000000000000004">
      <c r="A75" s="47"/>
      <c r="B75" s="140" t="s">
        <v>62</v>
      </c>
      <c r="C75" s="141" t="s">
        <v>69</v>
      </c>
      <c r="D75" s="98">
        <v>44697</v>
      </c>
      <c r="E75" s="98">
        <v>44702</v>
      </c>
      <c r="F75" s="98">
        <v>44719</v>
      </c>
      <c r="G75" s="98">
        <f t="shared" ref="G75:G79" si="15">E75+45</f>
        <v>44747</v>
      </c>
      <c r="H75" s="98">
        <f t="shared" ref="H75:H79" si="16">E75+48</f>
        <v>44750</v>
      </c>
      <c r="I75" s="99">
        <f t="shared" ref="I75:I79" si="17">E75+53</f>
        <v>44755</v>
      </c>
      <c r="J75" s="31"/>
    </row>
    <row r="76" spans="1:10" s="25" customFormat="1" ht="19.5" customHeight="1" x14ac:dyDescent="0.55000000000000004">
      <c r="A76" s="47"/>
      <c r="B76" s="26" t="s">
        <v>56</v>
      </c>
      <c r="C76" s="29" t="s">
        <v>81</v>
      </c>
      <c r="D76" s="45">
        <v>44704</v>
      </c>
      <c r="E76" s="45">
        <v>44709</v>
      </c>
      <c r="F76" s="45">
        <v>44722</v>
      </c>
      <c r="G76" s="45">
        <f t="shared" ref="G76:G78" si="18">E76+45</f>
        <v>44754</v>
      </c>
      <c r="H76" s="45">
        <f t="shared" ref="H76:H78" si="19">E76+48</f>
        <v>44757</v>
      </c>
      <c r="I76" s="38">
        <f t="shared" ref="I76:I78" si="20">E76+53</f>
        <v>44762</v>
      </c>
      <c r="J76" s="31"/>
    </row>
    <row r="77" spans="1:10" s="25" customFormat="1" ht="19.5" customHeight="1" x14ac:dyDescent="0.55000000000000004">
      <c r="A77" s="47"/>
      <c r="B77" s="26" t="s">
        <v>57</v>
      </c>
      <c r="C77" s="29" t="s">
        <v>111</v>
      </c>
      <c r="D77" s="45">
        <v>44711</v>
      </c>
      <c r="E77" s="45">
        <v>44720</v>
      </c>
      <c r="F77" s="45">
        <v>44732</v>
      </c>
      <c r="G77" s="45">
        <f t="shared" si="18"/>
        <v>44765</v>
      </c>
      <c r="H77" s="45">
        <f t="shared" si="19"/>
        <v>44768</v>
      </c>
      <c r="I77" s="38">
        <f t="shared" si="20"/>
        <v>44773</v>
      </c>
      <c r="J77" s="31"/>
    </row>
    <row r="78" spans="1:10" s="25" customFormat="1" ht="19.5" customHeight="1" x14ac:dyDescent="0.55000000000000004">
      <c r="A78" s="47"/>
      <c r="B78" s="26" t="s">
        <v>77</v>
      </c>
      <c r="C78" s="29" t="s">
        <v>112</v>
      </c>
      <c r="D78" s="45">
        <v>44718</v>
      </c>
      <c r="E78" s="45">
        <v>44727</v>
      </c>
      <c r="F78" s="45">
        <v>44739</v>
      </c>
      <c r="G78" s="45">
        <f t="shared" si="18"/>
        <v>44772</v>
      </c>
      <c r="H78" s="45">
        <f t="shared" si="19"/>
        <v>44775</v>
      </c>
      <c r="I78" s="38">
        <f t="shared" si="20"/>
        <v>44780</v>
      </c>
      <c r="J78" s="31"/>
    </row>
    <row r="79" spans="1:10" s="25" customFormat="1" ht="19.5" customHeight="1" thickBot="1" x14ac:dyDescent="0.6">
      <c r="A79" s="47"/>
      <c r="B79" s="27" t="s">
        <v>23</v>
      </c>
      <c r="C79" s="20" t="s">
        <v>119</v>
      </c>
      <c r="D79" s="36">
        <v>44732</v>
      </c>
      <c r="E79" s="36">
        <v>44736</v>
      </c>
      <c r="F79" s="36">
        <v>44750</v>
      </c>
      <c r="G79" s="36">
        <f t="shared" si="15"/>
        <v>44781</v>
      </c>
      <c r="H79" s="36">
        <f t="shared" si="16"/>
        <v>44784</v>
      </c>
      <c r="I79" s="39">
        <f t="shared" si="17"/>
        <v>44789</v>
      </c>
      <c r="J79" s="31"/>
    </row>
    <row r="80" spans="1:10" s="25" customFormat="1" ht="20.25" customHeight="1" x14ac:dyDescent="0.55000000000000004">
      <c r="A80" s="47"/>
      <c r="B80" s="55"/>
      <c r="C80" s="56"/>
      <c r="D80" s="61"/>
      <c r="E80" s="58"/>
      <c r="F80" s="58"/>
      <c r="G80" s="58"/>
      <c r="H80" s="58"/>
      <c r="I80" s="58"/>
      <c r="J80" s="31"/>
    </row>
    <row r="81" spans="1:10" s="25" customFormat="1" ht="20.25" customHeight="1" x14ac:dyDescent="0.55000000000000004">
      <c r="A81" s="47"/>
      <c r="B81" s="55"/>
      <c r="C81" s="56"/>
      <c r="D81" s="61"/>
      <c r="E81" s="58"/>
      <c r="F81" s="58"/>
      <c r="G81" s="58"/>
      <c r="H81" s="58"/>
      <c r="I81" s="58"/>
      <c r="J81" s="31"/>
    </row>
    <row r="82" spans="1:10" s="25" customFormat="1" ht="20.25" customHeight="1" x14ac:dyDescent="0.55000000000000004">
      <c r="A82" s="47"/>
      <c r="B82" s="55"/>
      <c r="C82" s="56"/>
      <c r="D82" s="61"/>
      <c r="E82" s="58"/>
      <c r="F82" s="58"/>
      <c r="G82" s="58"/>
      <c r="H82" s="58"/>
      <c r="I82" s="58"/>
      <c r="J82" s="31"/>
    </row>
    <row r="83" spans="1:10" s="25" customFormat="1" ht="20.25" customHeight="1" x14ac:dyDescent="0.55000000000000004">
      <c r="A83" s="47"/>
      <c r="B83" s="55"/>
      <c r="C83" s="56"/>
      <c r="D83" s="61"/>
      <c r="E83" s="58"/>
      <c r="F83" s="58"/>
      <c r="G83" s="58"/>
      <c r="H83" s="58"/>
      <c r="I83" s="58"/>
      <c r="J83" s="31"/>
    </row>
    <row r="84" spans="1:10" s="25" customFormat="1" ht="20.25" customHeight="1" x14ac:dyDescent="0.55000000000000004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55000000000000004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55000000000000004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55000000000000004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55000000000000004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55000000000000004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55000000000000004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55000000000000004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12.75" customHeight="1" x14ac:dyDescent="0.4">
      <c r="A92" s="47"/>
      <c r="B92" s="52"/>
      <c r="C92" s="53"/>
      <c r="D92" s="54"/>
      <c r="E92" s="54"/>
      <c r="F92" s="37"/>
      <c r="G92" s="37"/>
      <c r="H92" s="48"/>
      <c r="I92" s="31"/>
      <c r="J92" s="31"/>
    </row>
    <row r="93" spans="1:10" s="25" customFormat="1" ht="24.75" customHeight="1" thickBot="1" x14ac:dyDescent="0.95">
      <c r="A93" s="47"/>
      <c r="B93" s="156" t="s">
        <v>24</v>
      </c>
      <c r="C93" s="156"/>
      <c r="D93" s="184"/>
      <c r="E93" s="156"/>
      <c r="F93" s="156"/>
      <c r="G93" s="156"/>
      <c r="H93" s="156"/>
      <c r="I93" s="12" t="s">
        <v>154</v>
      </c>
      <c r="J93" s="31"/>
    </row>
    <row r="94" spans="1:10" s="25" customFormat="1" ht="12.75" customHeight="1" x14ac:dyDescent="0.45">
      <c r="A94" s="47"/>
      <c r="B94" s="157" t="s">
        <v>0</v>
      </c>
      <c r="C94" s="185" t="s">
        <v>14</v>
      </c>
      <c r="D94" s="187" t="s">
        <v>17</v>
      </c>
      <c r="E94" s="189" t="s">
        <v>46</v>
      </c>
      <c r="F94" s="161" t="s">
        <v>13</v>
      </c>
      <c r="G94" s="163" t="s">
        <v>25</v>
      </c>
      <c r="H94" s="163" t="s">
        <v>26</v>
      </c>
      <c r="I94" s="31"/>
      <c r="J94" s="31"/>
    </row>
    <row r="95" spans="1:10" s="25" customFormat="1" ht="25.5" customHeight="1" thickBot="1" x14ac:dyDescent="0.5">
      <c r="A95" s="47"/>
      <c r="B95" s="158"/>
      <c r="C95" s="186"/>
      <c r="D95" s="188"/>
      <c r="E95" s="190"/>
      <c r="F95" s="162"/>
      <c r="G95" s="164"/>
      <c r="H95" s="164"/>
      <c r="I95" s="31"/>
      <c r="J95" s="31"/>
    </row>
    <row r="96" spans="1:10" s="25" customFormat="1" ht="20.25" customHeight="1" x14ac:dyDescent="0.55000000000000004">
      <c r="A96" s="47"/>
      <c r="B96" s="130" t="s">
        <v>64</v>
      </c>
      <c r="C96" s="94">
        <v>2211</v>
      </c>
      <c r="D96" s="45">
        <v>44697</v>
      </c>
      <c r="E96" s="45">
        <v>44704</v>
      </c>
      <c r="F96" s="46">
        <v>44710</v>
      </c>
      <c r="G96" s="46">
        <f t="shared" ref="G96" si="21">F96+3</f>
        <v>44713</v>
      </c>
      <c r="H96" s="90">
        <f t="shared" ref="H96:H99" si="22">G96+4</f>
        <v>44717</v>
      </c>
      <c r="I96" s="31"/>
      <c r="J96" s="31"/>
    </row>
    <row r="97" spans="1:10" s="25" customFormat="1" ht="20.25" customHeight="1" x14ac:dyDescent="0.55000000000000004">
      <c r="A97" s="47"/>
      <c r="B97" s="130" t="s">
        <v>70</v>
      </c>
      <c r="C97" s="94">
        <v>2211</v>
      </c>
      <c r="D97" s="45">
        <v>44701</v>
      </c>
      <c r="E97" s="45">
        <v>44709</v>
      </c>
      <c r="F97" s="46">
        <v>44715</v>
      </c>
      <c r="G97" s="46">
        <f>F97+3</f>
        <v>44718</v>
      </c>
      <c r="H97" s="90">
        <f t="shared" si="22"/>
        <v>44722</v>
      </c>
      <c r="I97" s="31"/>
      <c r="J97" s="31"/>
    </row>
    <row r="98" spans="1:10" s="25" customFormat="1" ht="20.25" customHeight="1" x14ac:dyDescent="0.55000000000000004">
      <c r="A98" s="47"/>
      <c r="B98" s="130" t="s">
        <v>121</v>
      </c>
      <c r="C98" s="94">
        <v>2211</v>
      </c>
      <c r="D98" s="45">
        <v>44708</v>
      </c>
      <c r="E98" s="45">
        <v>44715</v>
      </c>
      <c r="F98" s="46">
        <v>44722</v>
      </c>
      <c r="G98" s="46">
        <f>F98+3</f>
        <v>44725</v>
      </c>
      <c r="H98" s="90">
        <f t="shared" si="22"/>
        <v>44729</v>
      </c>
      <c r="I98" s="31"/>
      <c r="J98" s="31"/>
    </row>
    <row r="99" spans="1:10" s="25" customFormat="1" ht="20.25" customHeight="1" thickBot="1" x14ac:dyDescent="0.6">
      <c r="A99" s="47"/>
      <c r="B99" s="129" t="s">
        <v>64</v>
      </c>
      <c r="C99" s="41">
        <v>2213</v>
      </c>
      <c r="D99" s="36">
        <v>44715</v>
      </c>
      <c r="E99" s="36">
        <v>44722</v>
      </c>
      <c r="F99" s="49">
        <v>44729</v>
      </c>
      <c r="G99" s="49">
        <f>F99+3</f>
        <v>44732</v>
      </c>
      <c r="H99" s="92">
        <f t="shared" si="22"/>
        <v>44736</v>
      </c>
      <c r="I99" s="31"/>
      <c r="J99" s="31"/>
    </row>
    <row r="100" spans="1:10" s="25" customFormat="1" ht="18" customHeight="1" x14ac:dyDescent="0.4">
      <c r="A100" s="47"/>
      <c r="B100" s="52"/>
      <c r="C100" s="53"/>
      <c r="D100" s="54"/>
      <c r="E100" s="54"/>
      <c r="F100" s="37"/>
      <c r="G100" s="37"/>
      <c r="H100" s="48"/>
      <c r="I100" s="31"/>
      <c r="J100" s="31"/>
    </row>
    <row r="101" spans="1:10" s="25" customFormat="1" ht="18" customHeight="1" x14ac:dyDescent="0.4">
      <c r="A101" s="47"/>
      <c r="B101" s="52"/>
      <c r="C101" s="53"/>
      <c r="D101" s="54"/>
      <c r="E101" s="54"/>
      <c r="F101" s="37"/>
      <c r="G101" s="37"/>
      <c r="H101" s="48"/>
      <c r="I101" s="31"/>
      <c r="J101" s="31"/>
    </row>
    <row r="102" spans="1:10" s="25" customFormat="1" ht="18" customHeight="1" x14ac:dyDescent="0.4">
      <c r="A102" s="47"/>
      <c r="B102" s="52"/>
      <c r="C102" s="53"/>
      <c r="D102" s="54"/>
      <c r="E102" s="54"/>
      <c r="F102" s="37"/>
      <c r="G102" s="37"/>
      <c r="H102" s="48"/>
      <c r="I102" s="31"/>
      <c r="J102" s="31"/>
    </row>
    <row r="103" spans="1:10" s="25" customFormat="1" ht="18" customHeight="1" x14ac:dyDescent="0.4">
      <c r="A103" s="47"/>
      <c r="B103" s="52"/>
      <c r="C103" s="53"/>
      <c r="D103" s="54"/>
      <c r="E103" s="54"/>
      <c r="F103" s="37"/>
      <c r="G103" s="37"/>
      <c r="H103" s="48"/>
      <c r="I103" s="31"/>
      <c r="J103" s="31"/>
    </row>
    <row r="104" spans="1:10" s="25" customFormat="1" ht="18" customHeight="1" x14ac:dyDescent="0.4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4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4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4">
      <c r="A107" s="47"/>
      <c r="B107" s="52"/>
      <c r="C107" s="53"/>
      <c r="D107" s="54"/>
      <c r="E107" s="54"/>
      <c r="F107" s="37"/>
      <c r="G107" s="37"/>
      <c r="H107" s="48"/>
      <c r="I107" s="31"/>
      <c r="J107" s="31"/>
    </row>
    <row r="108" spans="1:10" s="25" customFormat="1" ht="18" customHeight="1" x14ac:dyDescent="0.4">
      <c r="A108" s="47"/>
      <c r="B108" s="52"/>
      <c r="C108" s="53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4">
      <c r="A109" s="47"/>
      <c r="B109" s="52"/>
      <c r="C109" s="53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4">
      <c r="A110" s="47"/>
      <c r="B110" s="52"/>
      <c r="C110" s="62"/>
      <c r="D110" s="54"/>
      <c r="E110" s="54"/>
      <c r="F110" s="37"/>
      <c r="G110" s="37"/>
      <c r="H110" s="59"/>
      <c r="I110" s="59"/>
      <c r="J110" s="59"/>
    </row>
    <row r="111" spans="1:10" s="25" customFormat="1" ht="18" customHeight="1" x14ac:dyDescent="0.4">
      <c r="A111" s="47"/>
      <c r="B111" s="52"/>
      <c r="C111" s="62"/>
      <c r="D111" s="54"/>
      <c r="E111" s="54"/>
      <c r="F111" s="37"/>
      <c r="G111" s="37"/>
      <c r="H111" s="59"/>
      <c r="I111" s="59"/>
      <c r="J111" s="59"/>
    </row>
    <row r="112" spans="1:10" s="25" customFormat="1" ht="18" customHeight="1" x14ac:dyDescent="0.45">
      <c r="A112" s="47"/>
      <c r="B112" s="62"/>
      <c r="C112" s="62"/>
      <c r="D112" s="31"/>
      <c r="E112" s="31"/>
      <c r="F112" s="31"/>
      <c r="G112" s="31"/>
      <c r="H112" s="31"/>
      <c r="I112" s="31"/>
      <c r="J112" s="31"/>
    </row>
    <row r="113" spans="2:11" ht="18" customHeight="1" x14ac:dyDescent="0.45">
      <c r="B113" s="63"/>
      <c r="C113" s="63"/>
      <c r="D113" s="8"/>
      <c r="E113" s="8"/>
      <c r="F113" s="8"/>
      <c r="G113" s="8"/>
      <c r="H113" s="8"/>
      <c r="I113" s="8"/>
      <c r="J113" s="8"/>
    </row>
    <row r="114" spans="2:11" ht="18" customHeight="1" x14ac:dyDescent="0.45">
      <c r="B114" s="6"/>
      <c r="C114" s="6"/>
      <c r="D114" s="7"/>
      <c r="E114" s="7"/>
      <c r="F114" s="7"/>
      <c r="G114" s="7"/>
      <c r="H114" s="7"/>
      <c r="I114" s="60"/>
    </row>
    <row r="115" spans="2:11" ht="18" customHeight="1" x14ac:dyDescent="0.45">
      <c r="B115" s="6"/>
      <c r="C115" s="6"/>
      <c r="D115" s="7"/>
      <c r="E115" s="7"/>
      <c r="F115" s="7"/>
      <c r="G115" s="7"/>
      <c r="H115" s="7"/>
      <c r="I115" s="7"/>
      <c r="J115" s="60"/>
    </row>
    <row r="116" spans="2:11" ht="18" customHeight="1" x14ac:dyDescent="0.45">
      <c r="B116" s="6"/>
      <c r="C116" s="6"/>
      <c r="D116" s="7"/>
      <c r="E116" s="7"/>
      <c r="F116" s="7"/>
      <c r="G116" s="7"/>
      <c r="H116" s="7"/>
      <c r="I116" s="60"/>
    </row>
    <row r="117" spans="2:11" ht="18" customHeight="1" x14ac:dyDescent="0.4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4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45">
      <c r="B119" s="6"/>
      <c r="C119" s="6"/>
      <c r="D119" s="7"/>
      <c r="E119" s="7"/>
      <c r="F119" s="7"/>
      <c r="G119" s="7"/>
      <c r="H119" s="7"/>
      <c r="I119" s="7"/>
    </row>
    <row r="120" spans="2:11" ht="18" customHeight="1" x14ac:dyDescent="0.45">
      <c r="B120" s="6"/>
      <c r="C120" s="6"/>
      <c r="D120" s="7"/>
      <c r="E120" s="7"/>
      <c r="F120" s="7"/>
      <c r="G120" s="7"/>
      <c r="H120" s="7"/>
      <c r="I120" s="7"/>
      <c r="K120" s="5"/>
    </row>
    <row r="121" spans="2:11" ht="18" customHeight="1" x14ac:dyDescent="0.45">
      <c r="B121" s="6"/>
      <c r="C121" s="6"/>
      <c r="D121" s="7"/>
      <c r="E121" s="179"/>
      <c r="F121" s="179"/>
      <c r="G121" s="179"/>
      <c r="H121" s="179"/>
      <c r="I121" s="7"/>
    </row>
    <row r="122" spans="2:11" ht="18" customHeight="1" x14ac:dyDescent="0.4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45">
      <c r="B123" s="6"/>
      <c r="C123" s="6"/>
      <c r="D123" s="7"/>
      <c r="E123" s="177"/>
      <c r="F123" s="177"/>
      <c r="G123" s="177"/>
      <c r="H123" s="177"/>
      <c r="I123" s="7"/>
    </row>
    <row r="124" spans="2:11" ht="18" customHeight="1" x14ac:dyDescent="0.45">
      <c r="B124" s="6"/>
      <c r="C124" s="6"/>
      <c r="D124" s="7"/>
      <c r="E124" s="177"/>
      <c r="F124" s="177"/>
      <c r="G124" s="177"/>
      <c r="H124" s="177"/>
      <c r="I124" s="7"/>
    </row>
    <row r="125" spans="2:11" ht="18" customHeight="1" x14ac:dyDescent="0.45">
      <c r="B125" s="6"/>
      <c r="C125" s="6"/>
      <c r="D125" s="7"/>
      <c r="E125" s="177"/>
      <c r="F125" s="177"/>
      <c r="G125" s="177"/>
      <c r="H125" s="177"/>
      <c r="I125" s="7"/>
    </row>
    <row r="126" spans="2:11" ht="18" customHeight="1" x14ac:dyDescent="0.45">
      <c r="B126" s="6"/>
      <c r="C126" s="6"/>
      <c r="D126" s="7"/>
      <c r="E126" s="178"/>
      <c r="F126" s="178"/>
      <c r="G126" s="178"/>
      <c r="H126" s="178"/>
      <c r="I126" s="7"/>
    </row>
    <row r="127" spans="2:11" ht="18" customHeight="1" x14ac:dyDescent="0.45">
      <c r="B127" s="6"/>
      <c r="C127" s="6"/>
      <c r="D127" s="7"/>
      <c r="E127" s="178"/>
      <c r="F127" s="178"/>
      <c r="G127" s="178"/>
      <c r="H127" s="178"/>
      <c r="I127" s="7"/>
    </row>
    <row r="128" spans="2:11" ht="18" customHeight="1" x14ac:dyDescent="0.4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4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45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45">
      <c r="B131" s="6"/>
      <c r="C131" s="6"/>
      <c r="D131" s="7"/>
      <c r="E131" s="7"/>
      <c r="F131" s="7"/>
      <c r="G131" s="7"/>
      <c r="H131" s="7"/>
      <c r="I131" s="7"/>
    </row>
    <row r="132" spans="2:10" ht="18" customHeight="1" x14ac:dyDescent="0.45">
      <c r="B132" s="6"/>
      <c r="C132" s="6"/>
      <c r="D132" s="7"/>
      <c r="E132" s="7"/>
      <c r="F132" s="7"/>
      <c r="G132" s="7"/>
      <c r="H132" s="7"/>
      <c r="I132" s="7"/>
    </row>
    <row r="133" spans="2:10" ht="18" customHeight="1" x14ac:dyDescent="0.45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45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45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4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45">
      <c r="B137" s="68" t="s">
        <v>38</v>
      </c>
      <c r="C137" s="69"/>
      <c r="D137" s="70"/>
      <c r="E137" s="70"/>
      <c r="F137" s="70"/>
      <c r="G137" s="70"/>
      <c r="H137" s="70"/>
      <c r="I137" s="70"/>
      <c r="J137" s="70"/>
    </row>
    <row r="138" spans="2:10" ht="18" customHeight="1" x14ac:dyDescent="0.45">
      <c r="B138" s="68" t="s">
        <v>39</v>
      </c>
      <c r="C138" s="69"/>
      <c r="D138" s="70"/>
      <c r="E138" s="70"/>
      <c r="F138" s="70"/>
      <c r="G138" s="70"/>
      <c r="H138" s="70"/>
      <c r="I138" s="70"/>
      <c r="J138" s="70"/>
    </row>
    <row r="139" spans="2:10" ht="18" customHeight="1" x14ac:dyDescent="0.45">
      <c r="B139" s="68" t="s">
        <v>40</v>
      </c>
      <c r="C139" s="69"/>
      <c r="D139" s="70"/>
      <c r="E139" s="70"/>
      <c r="F139" s="70"/>
      <c r="G139" s="70"/>
      <c r="H139" s="70"/>
      <c r="I139" s="70"/>
      <c r="J139" s="70"/>
    </row>
    <row r="140" spans="2:10" ht="18" customHeight="1" x14ac:dyDescent="0.45">
      <c r="B140" s="68" t="s">
        <v>41</v>
      </c>
      <c r="C140" s="69"/>
      <c r="D140" s="70"/>
      <c r="E140" s="70"/>
      <c r="F140" s="70"/>
      <c r="G140" s="70"/>
      <c r="H140" s="70"/>
      <c r="I140" s="70"/>
      <c r="J140" s="70"/>
    </row>
    <row r="141" spans="2:10" ht="18" customHeight="1" x14ac:dyDescent="0.45">
      <c r="B141" s="68" t="s">
        <v>44</v>
      </c>
      <c r="C141" s="69"/>
      <c r="D141" s="70"/>
      <c r="E141" s="70"/>
      <c r="F141" s="70"/>
      <c r="G141" s="70"/>
      <c r="H141" s="70"/>
      <c r="I141" s="70"/>
      <c r="J141" s="70"/>
    </row>
    <row r="142" spans="2:10" ht="18" customHeight="1" x14ac:dyDescent="0.45">
      <c r="B142" s="65"/>
      <c r="C142" s="66"/>
      <c r="D142" s="67"/>
      <c r="E142" s="67"/>
      <c r="F142" s="67"/>
      <c r="G142" s="67"/>
      <c r="H142" s="7"/>
      <c r="I142" s="7"/>
    </row>
    <row r="143" spans="2:10" ht="18" customHeight="1" x14ac:dyDescent="0.45">
      <c r="B143" s="65"/>
      <c r="C143" s="66"/>
      <c r="D143" s="67"/>
      <c r="E143" s="67"/>
      <c r="F143" s="67"/>
      <c r="G143" s="67"/>
      <c r="H143" s="7"/>
      <c r="I143" s="7"/>
    </row>
    <row r="144" spans="2:10" ht="18" customHeight="1" x14ac:dyDescent="0.45">
      <c r="B144" s="65"/>
      <c r="C144" s="66"/>
      <c r="D144" s="67"/>
      <c r="E144" s="67"/>
      <c r="F144" s="67"/>
      <c r="G144" s="67"/>
      <c r="H144" s="7"/>
      <c r="I144" s="7"/>
    </row>
    <row r="145" spans="2:9" ht="18" customHeight="1" x14ac:dyDescent="0.45">
      <c r="B145" s="65"/>
      <c r="C145" s="66"/>
      <c r="D145" s="67"/>
      <c r="E145" s="67"/>
      <c r="F145" s="67"/>
      <c r="G145" s="67"/>
      <c r="H145" s="7"/>
      <c r="I145" s="7"/>
    </row>
    <row r="146" spans="2:9" ht="18" customHeight="1" x14ac:dyDescent="0.4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4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4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4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4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4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4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45">
      <c r="B153" s="6"/>
      <c r="C153" s="6"/>
      <c r="D153" s="7"/>
      <c r="E153" s="7"/>
      <c r="F153" s="7"/>
      <c r="G153" s="7"/>
      <c r="H153" s="7"/>
      <c r="I153" s="7"/>
    </row>
    <row r="154" spans="2:9" ht="18" customHeight="1" x14ac:dyDescent="0.45">
      <c r="B154" s="6"/>
      <c r="C154" s="6"/>
      <c r="D154" s="7"/>
      <c r="E154" s="7"/>
      <c r="F154" s="7"/>
      <c r="G154" s="7"/>
      <c r="H154" s="7"/>
      <c r="I154" s="7"/>
    </row>
    <row r="155" spans="2:9" ht="18" customHeight="1" x14ac:dyDescent="0.45">
      <c r="B155" s="6"/>
      <c r="C155" s="6"/>
      <c r="D155" s="7"/>
      <c r="E155" s="7"/>
      <c r="F155" s="7"/>
      <c r="G155" s="7"/>
      <c r="H155" s="7"/>
      <c r="I155" s="7"/>
    </row>
    <row r="156" spans="2:9" ht="18" customHeight="1" x14ac:dyDescent="0.45">
      <c r="B156" s="6"/>
      <c r="C156" s="6"/>
      <c r="D156" s="7"/>
      <c r="E156" s="7"/>
      <c r="F156" s="7"/>
      <c r="G156" s="7"/>
      <c r="H156" s="7"/>
      <c r="I156" s="7"/>
    </row>
    <row r="157" spans="2:9" ht="18" customHeight="1" x14ac:dyDescent="0.45">
      <c r="B157" s="6"/>
      <c r="C157" s="6"/>
      <c r="D157" s="7"/>
      <c r="E157" s="7"/>
      <c r="F157" s="7"/>
      <c r="G157" s="7"/>
      <c r="H157" s="7"/>
      <c r="I157" s="7"/>
    </row>
    <row r="158" spans="2:9" ht="18" customHeight="1" x14ac:dyDescent="0.45">
      <c r="B158" s="6"/>
      <c r="C158" s="6"/>
      <c r="D158" s="7"/>
      <c r="E158" s="7"/>
      <c r="F158" s="7"/>
      <c r="G158" s="7"/>
      <c r="H158" s="7"/>
      <c r="I158" s="7"/>
    </row>
    <row r="159" spans="2:9" ht="18" customHeight="1" x14ac:dyDescent="0.45">
      <c r="B159" s="6"/>
      <c r="C159" s="6"/>
      <c r="D159" s="7"/>
      <c r="E159" s="7"/>
      <c r="F159" s="7"/>
      <c r="G159" s="7"/>
      <c r="H159" s="7"/>
      <c r="I159" s="7"/>
    </row>
    <row r="160" spans="2:9" ht="12.75" customHeight="1" x14ac:dyDescent="0.45"/>
    <row r="161" ht="12.75" customHeight="1" x14ac:dyDescent="0.45"/>
    <row r="170" ht="12.75" customHeight="1" x14ac:dyDescent="0.45"/>
    <row r="172" ht="12.75" customHeight="1" x14ac:dyDescent="0.45"/>
    <row r="178" ht="12.75" customHeight="1" x14ac:dyDescent="0.45"/>
    <row r="181" ht="12.75" customHeight="1" x14ac:dyDescent="0.45"/>
    <row r="186" ht="12.75" customHeight="1" x14ac:dyDescent="0.45"/>
    <row r="189" ht="12.75" customHeight="1" x14ac:dyDescent="0.45"/>
    <row r="195" ht="12.75" customHeight="1" x14ac:dyDescent="0.45"/>
  </sheetData>
  <mergeCells count="74">
    <mergeCell ref="A6:I6"/>
    <mergeCell ref="A7:I7"/>
    <mergeCell ref="A8:I8"/>
    <mergeCell ref="B12:G12"/>
    <mergeCell ref="B13:B14"/>
    <mergeCell ref="C13:C14"/>
    <mergeCell ref="D13:D14"/>
    <mergeCell ref="E13:E14"/>
    <mergeCell ref="F13:F14"/>
    <mergeCell ref="G13:G14"/>
    <mergeCell ref="H13:H14"/>
    <mergeCell ref="I13:I14"/>
    <mergeCell ref="B21:F21"/>
    <mergeCell ref="B22:B23"/>
    <mergeCell ref="C22:C23"/>
    <mergeCell ref="D22:D23"/>
    <mergeCell ref="E22:E23"/>
    <mergeCell ref="F22:F23"/>
    <mergeCell ref="B31:G31"/>
    <mergeCell ref="B33:B34"/>
    <mergeCell ref="C33:C34"/>
    <mergeCell ref="D33:D34"/>
    <mergeCell ref="E33:E34"/>
    <mergeCell ref="F33:F34"/>
    <mergeCell ref="G33:G34"/>
    <mergeCell ref="B40:B41"/>
    <mergeCell ref="C40:C41"/>
    <mergeCell ref="D40:D41"/>
    <mergeCell ref="E40:E41"/>
    <mergeCell ref="F40:F41"/>
    <mergeCell ref="G64:G65"/>
    <mergeCell ref="H64:H65"/>
    <mergeCell ref="I64:I65"/>
    <mergeCell ref="B53:I53"/>
    <mergeCell ref="B54:B55"/>
    <mergeCell ref="C54:C55"/>
    <mergeCell ref="D54:D55"/>
    <mergeCell ref="E54:E55"/>
    <mergeCell ref="F54:F55"/>
    <mergeCell ref="G54:G55"/>
    <mergeCell ref="H54:H55"/>
    <mergeCell ref="B64:B65"/>
    <mergeCell ref="C64:C65"/>
    <mergeCell ref="D64:D65"/>
    <mergeCell ref="E64:E65"/>
    <mergeCell ref="F64:F65"/>
    <mergeCell ref="E124:H124"/>
    <mergeCell ref="E125:H125"/>
    <mergeCell ref="E126:H126"/>
    <mergeCell ref="E127:H127"/>
    <mergeCell ref="B93:H93"/>
    <mergeCell ref="B94:B95"/>
    <mergeCell ref="C94:C95"/>
    <mergeCell ref="D94:D95"/>
    <mergeCell ref="E94:E95"/>
    <mergeCell ref="F94:F95"/>
    <mergeCell ref="G94:G95"/>
    <mergeCell ref="H94:H95"/>
    <mergeCell ref="H33:H34"/>
    <mergeCell ref="I33:I34"/>
    <mergeCell ref="B32:I32"/>
    <mergeCell ref="E121:H121"/>
    <mergeCell ref="E123:H123"/>
    <mergeCell ref="B72:I72"/>
    <mergeCell ref="B73:B74"/>
    <mergeCell ref="C73:C74"/>
    <mergeCell ref="D73:D74"/>
    <mergeCell ref="E73:E74"/>
    <mergeCell ref="F73:F74"/>
    <mergeCell ref="G73:G74"/>
    <mergeCell ref="H73:H74"/>
    <mergeCell ref="I73:I74"/>
    <mergeCell ref="I54:I55"/>
    <mergeCell ref="B63:I63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46" max="9" man="1"/>
    <brk id="87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8"/>
  <sheetViews>
    <sheetView tabSelected="1" view="pageBreakPreview" zoomScale="115" zoomScaleNormal="100" zoomScaleSheetLayoutView="115" zoomScalePageLayoutView="110" workbookViewId="0"/>
  </sheetViews>
  <sheetFormatPr defaultColWidth="8.86328125" defaultRowHeight="17.25" x14ac:dyDescent="0.45"/>
  <cols>
    <col min="1" max="1" width="6.86328125" style="15" customWidth="1"/>
    <col min="2" max="2" width="31.265625" style="1" customWidth="1"/>
    <col min="3" max="3" width="12" style="1" customWidth="1"/>
    <col min="4" max="4" width="12.3984375" style="2" customWidth="1"/>
    <col min="5" max="5" width="13.86328125" style="2" customWidth="1"/>
    <col min="6" max="6" width="15.1328125" style="2" customWidth="1"/>
    <col min="7" max="9" width="13.86328125" style="2" customWidth="1"/>
    <col min="10" max="10" width="5.86328125" style="7" customWidth="1"/>
    <col min="11" max="11" width="33.3984375" style="3" customWidth="1"/>
    <col min="12" max="12" width="5" style="3" customWidth="1"/>
    <col min="13" max="16384" width="8.86328125" style="3"/>
  </cols>
  <sheetData>
    <row r="1" spans="1:10" x14ac:dyDescent="0.45">
      <c r="B1" s="6"/>
      <c r="C1" s="6"/>
      <c r="D1" s="7"/>
      <c r="E1" s="7"/>
      <c r="F1" s="7"/>
      <c r="G1" s="7"/>
      <c r="H1" s="7"/>
      <c r="I1" s="7"/>
    </row>
    <row r="2" spans="1:10" x14ac:dyDescent="0.45">
      <c r="B2" s="6"/>
      <c r="C2" s="6"/>
      <c r="D2" s="7"/>
      <c r="E2" s="7"/>
      <c r="F2" s="7"/>
      <c r="G2" s="7"/>
      <c r="H2" s="7"/>
      <c r="I2" s="7"/>
    </row>
    <row r="3" spans="1:10" x14ac:dyDescent="0.4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4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45">
      <c r="B5" s="6"/>
      <c r="C5" s="6"/>
      <c r="D5" s="7"/>
      <c r="E5" s="7"/>
      <c r="F5" s="7"/>
      <c r="G5" s="7"/>
      <c r="H5" s="7"/>
      <c r="I5" s="7"/>
    </row>
    <row r="6" spans="1:10" s="23" customFormat="1" ht="44.25" x14ac:dyDescent="0.45">
      <c r="A6" s="155" t="s">
        <v>52</v>
      </c>
      <c r="B6" s="155"/>
      <c r="C6" s="155"/>
      <c r="D6" s="155"/>
      <c r="E6" s="155"/>
      <c r="F6" s="155"/>
      <c r="G6" s="155"/>
      <c r="H6" s="155"/>
      <c r="I6" s="155"/>
    </row>
    <row r="7" spans="1:10" s="23" customFormat="1" ht="44.25" x14ac:dyDescent="0.45">
      <c r="A7" s="155" t="s">
        <v>43</v>
      </c>
      <c r="B7" s="155"/>
      <c r="C7" s="155"/>
      <c r="D7" s="155"/>
      <c r="E7" s="155"/>
      <c r="F7" s="155"/>
      <c r="G7" s="155"/>
      <c r="H7" s="155"/>
      <c r="I7" s="155"/>
    </row>
    <row r="8" spans="1:10" s="4" customFormat="1" ht="34.9" x14ac:dyDescent="0.45">
      <c r="A8" s="165" t="str">
        <f>MELBOURNE!A7</f>
        <v>12th May 2022</v>
      </c>
      <c r="B8" s="165"/>
      <c r="C8" s="165"/>
      <c r="D8" s="165"/>
      <c r="E8" s="165"/>
      <c r="F8" s="165"/>
      <c r="G8" s="165"/>
      <c r="H8" s="165"/>
      <c r="I8" s="165"/>
      <c r="J8" s="23"/>
    </row>
    <row r="9" spans="1:10" ht="33" customHeight="1" thickBot="1" x14ac:dyDescent="0.95">
      <c r="A9" s="47"/>
      <c r="B9" s="184" t="s">
        <v>10</v>
      </c>
      <c r="C9" s="184"/>
      <c r="D9" s="184"/>
      <c r="E9" s="184"/>
      <c r="F9" s="184"/>
      <c r="G9" s="184"/>
      <c r="H9" s="12" t="s">
        <v>151</v>
      </c>
      <c r="I9" s="8"/>
      <c r="J9" s="8"/>
    </row>
    <row r="10" spans="1:10" ht="12.75" customHeight="1" x14ac:dyDescent="0.45">
      <c r="B10" s="157" t="s">
        <v>0</v>
      </c>
      <c r="C10" s="159" t="s">
        <v>14</v>
      </c>
      <c r="D10" s="161" t="s">
        <v>17</v>
      </c>
      <c r="E10" s="161" t="s">
        <v>53</v>
      </c>
      <c r="F10" s="161" t="s">
        <v>15</v>
      </c>
      <c r="G10" s="163" t="s">
        <v>16</v>
      </c>
      <c r="H10" s="167"/>
      <c r="I10" s="167"/>
      <c r="J10" s="10"/>
    </row>
    <row r="11" spans="1:10" ht="25.5" customHeight="1" thickBot="1" x14ac:dyDescent="0.5">
      <c r="B11" s="158"/>
      <c r="C11" s="160"/>
      <c r="D11" s="162"/>
      <c r="E11" s="162"/>
      <c r="F11" s="162"/>
      <c r="G11" s="164"/>
      <c r="H11" s="168"/>
      <c r="I11" s="168"/>
      <c r="J11" s="11"/>
    </row>
    <row r="12" spans="1:10" s="16" customFormat="1" ht="19.5" customHeight="1" x14ac:dyDescent="0.5">
      <c r="A12" s="109"/>
      <c r="B12" s="146" t="s">
        <v>65</v>
      </c>
      <c r="C12" s="152" t="s">
        <v>142</v>
      </c>
      <c r="D12" s="153">
        <v>44697</v>
      </c>
      <c r="E12" s="153">
        <v>44701</v>
      </c>
      <c r="F12" s="153">
        <v>44713</v>
      </c>
      <c r="G12" s="147">
        <v>44714</v>
      </c>
      <c r="H12" s="14"/>
      <c r="I12" s="14"/>
      <c r="J12" s="15"/>
    </row>
    <row r="13" spans="1:10" s="16" customFormat="1" ht="19.5" customHeight="1" x14ac:dyDescent="0.5">
      <c r="A13" s="110"/>
      <c r="B13" s="146" t="s">
        <v>11</v>
      </c>
      <c r="C13" s="152" t="s">
        <v>95</v>
      </c>
      <c r="D13" s="153">
        <v>44707</v>
      </c>
      <c r="E13" s="153">
        <v>44712</v>
      </c>
      <c r="F13" s="153">
        <v>44727</v>
      </c>
      <c r="G13" s="147">
        <v>44728</v>
      </c>
      <c r="H13" s="14"/>
      <c r="I13" s="14"/>
      <c r="J13" s="15"/>
    </row>
    <row r="14" spans="1:10" s="16" customFormat="1" ht="19.5" customHeight="1" x14ac:dyDescent="0.5">
      <c r="A14" s="110"/>
      <c r="B14" s="146" t="s">
        <v>82</v>
      </c>
      <c r="C14" s="152" t="s">
        <v>106</v>
      </c>
      <c r="D14" s="153">
        <v>44718</v>
      </c>
      <c r="E14" s="153">
        <v>44722</v>
      </c>
      <c r="F14" s="153">
        <v>44734</v>
      </c>
      <c r="G14" s="147">
        <v>44735</v>
      </c>
      <c r="H14" s="14"/>
      <c r="I14" s="14"/>
      <c r="J14" s="15"/>
    </row>
    <row r="15" spans="1:10" s="16" customFormat="1" ht="19.5" customHeight="1" x14ac:dyDescent="0.5">
      <c r="A15" s="109"/>
      <c r="B15" s="146" t="s">
        <v>122</v>
      </c>
      <c r="C15" s="152" t="s">
        <v>105</v>
      </c>
      <c r="D15" s="153">
        <v>44732</v>
      </c>
      <c r="E15" s="153">
        <v>44735</v>
      </c>
      <c r="F15" s="153">
        <v>44748</v>
      </c>
      <c r="G15" s="147">
        <v>44749</v>
      </c>
      <c r="H15" s="14"/>
      <c r="I15" s="14"/>
      <c r="J15" s="15"/>
    </row>
    <row r="16" spans="1:10" s="16" customFormat="1" ht="19.5" customHeight="1" x14ac:dyDescent="0.5">
      <c r="A16" s="109"/>
      <c r="B16" s="146" t="s">
        <v>65</v>
      </c>
      <c r="C16" s="152" t="s">
        <v>132</v>
      </c>
      <c r="D16" s="153">
        <v>44734</v>
      </c>
      <c r="E16" s="153">
        <v>44740</v>
      </c>
      <c r="F16" s="153">
        <v>44755</v>
      </c>
      <c r="G16" s="147">
        <v>44756</v>
      </c>
      <c r="H16" s="14"/>
      <c r="I16" s="14"/>
      <c r="J16" s="15"/>
    </row>
    <row r="17" spans="1:10" s="16" customFormat="1" ht="19.5" customHeight="1" x14ac:dyDescent="0.5">
      <c r="A17" s="109"/>
      <c r="B17" s="146" t="s">
        <v>114</v>
      </c>
      <c r="C17" s="152" t="s">
        <v>134</v>
      </c>
      <c r="D17" s="153">
        <v>44742</v>
      </c>
      <c r="E17" s="153">
        <v>44747</v>
      </c>
      <c r="F17" s="153">
        <v>44762</v>
      </c>
      <c r="G17" s="147">
        <v>44763</v>
      </c>
      <c r="H17" s="14"/>
      <c r="I17" s="14"/>
      <c r="J17" s="15"/>
    </row>
    <row r="18" spans="1:10" s="16" customFormat="1" ht="19.5" customHeight="1" thickBot="1" x14ac:dyDescent="0.55000000000000004">
      <c r="A18" s="109"/>
      <c r="B18" s="148" t="s">
        <v>11</v>
      </c>
      <c r="C18" s="149" t="s">
        <v>143</v>
      </c>
      <c r="D18" s="150">
        <v>44749</v>
      </c>
      <c r="E18" s="150">
        <v>44754</v>
      </c>
      <c r="F18" s="150">
        <v>44769</v>
      </c>
      <c r="G18" s="151">
        <v>44770</v>
      </c>
      <c r="H18" s="14"/>
      <c r="I18" s="14"/>
      <c r="J18" s="15"/>
    </row>
    <row r="19" spans="1:10" s="15" customFormat="1" ht="19.5" customHeight="1" x14ac:dyDescent="0.55000000000000004">
      <c r="A19" s="109"/>
      <c r="B19" s="139"/>
      <c r="C19" s="51"/>
      <c r="D19" s="32"/>
      <c r="E19" s="32"/>
      <c r="F19" s="32"/>
      <c r="G19" s="32"/>
      <c r="H19" s="14"/>
      <c r="I19" s="14"/>
    </row>
    <row r="20" spans="1:10" s="9" customFormat="1" ht="31.15" thickBot="1" x14ac:dyDescent="0.95">
      <c r="A20" s="15"/>
      <c r="B20" s="156" t="s">
        <v>5</v>
      </c>
      <c r="C20" s="156"/>
      <c r="D20" s="156"/>
      <c r="E20" s="156"/>
      <c r="F20" s="156"/>
      <c r="G20" s="12" t="s">
        <v>154</v>
      </c>
      <c r="H20" s="12"/>
      <c r="I20" s="12"/>
      <c r="J20" s="13"/>
    </row>
    <row r="21" spans="1:10" s="9" customFormat="1" x14ac:dyDescent="0.4">
      <c r="A21" s="15"/>
      <c r="B21" s="157" t="s">
        <v>0</v>
      </c>
      <c r="C21" s="159" t="s">
        <v>14</v>
      </c>
      <c r="D21" s="161" t="s">
        <v>17</v>
      </c>
      <c r="E21" s="161" t="s">
        <v>53</v>
      </c>
      <c r="F21" s="163" t="s">
        <v>6</v>
      </c>
      <c r="G21" s="12"/>
      <c r="H21" s="12"/>
      <c r="I21" s="12"/>
      <c r="J21" s="13"/>
    </row>
    <row r="22" spans="1:10" s="9" customFormat="1" ht="17.649999999999999" thickBot="1" x14ac:dyDescent="0.45">
      <c r="A22" s="15"/>
      <c r="B22" s="158"/>
      <c r="C22" s="160"/>
      <c r="D22" s="162"/>
      <c r="E22" s="162"/>
      <c r="F22" s="164"/>
      <c r="G22" s="12"/>
      <c r="H22" s="12"/>
      <c r="I22" s="12"/>
      <c r="J22" s="13"/>
    </row>
    <row r="23" spans="1:10" s="9" customFormat="1" ht="19.5" customHeight="1" x14ac:dyDescent="0.55000000000000004">
      <c r="A23" s="15"/>
      <c r="B23" s="33" t="s">
        <v>55</v>
      </c>
      <c r="C23" s="44" t="s">
        <v>83</v>
      </c>
      <c r="D23" s="45">
        <v>44698</v>
      </c>
      <c r="E23" s="45">
        <v>44705</v>
      </c>
      <c r="F23" s="38">
        <v>44718</v>
      </c>
      <c r="G23" s="12"/>
      <c r="H23" s="12"/>
      <c r="I23" s="12"/>
      <c r="J23" s="13"/>
    </row>
    <row r="24" spans="1:10" s="9" customFormat="1" ht="19.5" customHeight="1" x14ac:dyDescent="0.55000000000000004">
      <c r="A24" s="15"/>
      <c r="B24" s="33" t="s">
        <v>89</v>
      </c>
      <c r="C24" s="44" t="s">
        <v>98</v>
      </c>
      <c r="D24" s="45">
        <v>44725</v>
      </c>
      <c r="E24" s="45">
        <v>44732</v>
      </c>
      <c r="F24" s="38">
        <v>44746</v>
      </c>
      <c r="G24" s="12"/>
      <c r="H24" s="12"/>
      <c r="I24" s="12"/>
      <c r="J24" s="13"/>
    </row>
    <row r="25" spans="1:10" s="9" customFormat="1" ht="19.5" customHeight="1" x14ac:dyDescent="0.55000000000000004">
      <c r="A25" s="15"/>
      <c r="B25" s="33" t="s">
        <v>55</v>
      </c>
      <c r="C25" s="44" t="s">
        <v>100</v>
      </c>
      <c r="D25" s="45">
        <v>44732</v>
      </c>
      <c r="E25" s="45">
        <v>44739</v>
      </c>
      <c r="F25" s="38">
        <v>44753</v>
      </c>
      <c r="G25" s="12"/>
      <c r="H25" s="12"/>
      <c r="I25" s="12"/>
      <c r="J25" s="13"/>
    </row>
    <row r="26" spans="1:10" s="9" customFormat="1" ht="19.5" customHeight="1" x14ac:dyDescent="0.55000000000000004">
      <c r="A26" s="15"/>
      <c r="B26" s="33" t="s">
        <v>7</v>
      </c>
      <c r="C26" s="44" t="s">
        <v>80</v>
      </c>
      <c r="D26" s="45">
        <v>44739</v>
      </c>
      <c r="E26" s="45">
        <v>44746</v>
      </c>
      <c r="F26" s="38">
        <v>44760</v>
      </c>
      <c r="G26" s="12"/>
      <c r="H26" s="12"/>
      <c r="I26" s="12"/>
      <c r="J26" s="13"/>
    </row>
    <row r="27" spans="1:10" s="9" customFormat="1" ht="19.5" customHeight="1" x14ac:dyDescent="0.55000000000000004">
      <c r="A27" s="15"/>
      <c r="B27" s="33" t="s">
        <v>54</v>
      </c>
      <c r="C27" s="44" t="s">
        <v>115</v>
      </c>
      <c r="D27" s="45">
        <v>44746</v>
      </c>
      <c r="E27" s="45">
        <v>44753</v>
      </c>
      <c r="F27" s="38">
        <v>44767</v>
      </c>
      <c r="G27" s="12"/>
      <c r="H27" s="12"/>
      <c r="I27" s="12"/>
      <c r="J27" s="13"/>
    </row>
    <row r="28" spans="1:10" s="9" customFormat="1" ht="19.5" customHeight="1" thickBot="1" x14ac:dyDescent="0.6">
      <c r="A28" s="47"/>
      <c r="B28" s="34" t="s">
        <v>89</v>
      </c>
      <c r="C28" s="35" t="s">
        <v>116</v>
      </c>
      <c r="D28" s="36">
        <v>44760</v>
      </c>
      <c r="E28" s="36">
        <v>44767</v>
      </c>
      <c r="F28" s="39">
        <v>44781</v>
      </c>
      <c r="G28" s="12"/>
      <c r="H28" s="12"/>
      <c r="I28" s="12"/>
      <c r="J28" s="13"/>
    </row>
    <row r="29" spans="1:10" s="9" customFormat="1" ht="14.25" customHeight="1" x14ac:dyDescent="0.55000000000000004">
      <c r="A29" s="47"/>
      <c r="B29" s="55"/>
      <c r="C29" s="56"/>
      <c r="D29" s="58"/>
      <c r="E29" s="58"/>
      <c r="F29" s="58"/>
      <c r="G29" s="12"/>
      <c r="H29" s="12"/>
      <c r="I29" s="12" t="s">
        <v>154</v>
      </c>
      <c r="J29" s="13"/>
    </row>
    <row r="30" spans="1:10" s="25" customFormat="1" ht="31.15" thickBot="1" x14ac:dyDescent="0.95">
      <c r="A30" s="47"/>
      <c r="B30" s="184" t="s">
        <v>20</v>
      </c>
      <c r="C30" s="184"/>
      <c r="D30" s="184"/>
      <c r="E30" s="184"/>
      <c r="F30" s="184"/>
      <c r="G30" s="184"/>
      <c r="H30" s="184"/>
      <c r="I30" s="184"/>
      <c r="J30" s="12"/>
    </row>
    <row r="31" spans="1:10" s="25" customFormat="1" ht="12.75" customHeight="1" x14ac:dyDescent="0.45">
      <c r="A31" s="47"/>
      <c r="B31" s="157" t="s">
        <v>0</v>
      </c>
      <c r="C31" s="159" t="s">
        <v>14</v>
      </c>
      <c r="D31" s="161" t="s">
        <v>17</v>
      </c>
      <c r="E31" s="161" t="s">
        <v>53</v>
      </c>
      <c r="F31" s="161" t="s">
        <v>3</v>
      </c>
      <c r="G31" s="161" t="s">
        <v>47</v>
      </c>
      <c r="H31" s="161" t="s">
        <v>4</v>
      </c>
      <c r="I31" s="163" t="s">
        <v>21</v>
      </c>
      <c r="J31" s="31"/>
    </row>
    <row r="32" spans="1:10" s="25" customFormat="1" ht="25.5" customHeight="1" thickBot="1" x14ac:dyDescent="0.5">
      <c r="A32" s="47"/>
      <c r="B32" s="158"/>
      <c r="C32" s="160"/>
      <c r="D32" s="162"/>
      <c r="E32" s="162"/>
      <c r="F32" s="162"/>
      <c r="G32" s="162"/>
      <c r="H32" s="162"/>
      <c r="I32" s="164"/>
      <c r="J32" s="31"/>
    </row>
    <row r="33" spans="1:10" s="25" customFormat="1" ht="19.5" customHeight="1" x14ac:dyDescent="0.55000000000000004">
      <c r="A33" s="47"/>
      <c r="B33" s="33" t="s">
        <v>62</v>
      </c>
      <c r="C33" s="29" t="s">
        <v>69</v>
      </c>
      <c r="D33" s="45">
        <v>44699</v>
      </c>
      <c r="E33" s="45">
        <v>44704</v>
      </c>
      <c r="F33" s="45">
        <v>44717</v>
      </c>
      <c r="G33" s="45">
        <f t="shared" ref="G33:G37" si="0">E33+25</f>
        <v>44729</v>
      </c>
      <c r="H33" s="45">
        <f t="shared" ref="H33:H37" si="1">E33+26</f>
        <v>44730</v>
      </c>
      <c r="I33" s="38">
        <f t="shared" ref="I33:I37" si="2">E33+28</f>
        <v>44732</v>
      </c>
      <c r="J33" s="24"/>
    </row>
    <row r="34" spans="1:10" s="25" customFormat="1" ht="19.5" customHeight="1" x14ac:dyDescent="0.55000000000000004">
      <c r="A34" s="47"/>
      <c r="B34" s="33" t="s">
        <v>56</v>
      </c>
      <c r="C34" s="29" t="s">
        <v>81</v>
      </c>
      <c r="D34" s="45">
        <v>44706</v>
      </c>
      <c r="E34" s="45">
        <v>44711</v>
      </c>
      <c r="F34" s="45">
        <v>44722</v>
      </c>
      <c r="G34" s="45">
        <f t="shared" si="0"/>
        <v>44736</v>
      </c>
      <c r="H34" s="45">
        <f t="shared" si="1"/>
        <v>44737</v>
      </c>
      <c r="I34" s="38">
        <f t="shared" si="2"/>
        <v>44739</v>
      </c>
      <c r="J34" s="31"/>
    </row>
    <row r="35" spans="1:10" s="25" customFormat="1" ht="19.5" customHeight="1" x14ac:dyDescent="0.55000000000000004">
      <c r="A35" s="24"/>
      <c r="B35" s="33" t="s">
        <v>57</v>
      </c>
      <c r="C35" s="29" t="s">
        <v>111</v>
      </c>
      <c r="D35" s="45">
        <v>44720</v>
      </c>
      <c r="E35" s="45">
        <v>44724</v>
      </c>
      <c r="F35" s="45">
        <v>44736</v>
      </c>
      <c r="G35" s="45">
        <f t="shared" si="0"/>
        <v>44749</v>
      </c>
      <c r="H35" s="45">
        <f t="shared" si="1"/>
        <v>44750</v>
      </c>
      <c r="I35" s="38">
        <f t="shared" si="2"/>
        <v>44752</v>
      </c>
      <c r="J35" s="31"/>
    </row>
    <row r="36" spans="1:10" s="25" customFormat="1" ht="19.5" customHeight="1" x14ac:dyDescent="0.55000000000000004">
      <c r="A36" s="24"/>
      <c r="B36" s="33" t="s">
        <v>77</v>
      </c>
      <c r="C36" s="29" t="s">
        <v>112</v>
      </c>
      <c r="D36" s="45">
        <v>44727</v>
      </c>
      <c r="E36" s="45">
        <v>44731</v>
      </c>
      <c r="F36" s="45">
        <v>44743</v>
      </c>
      <c r="G36" s="45">
        <f t="shared" si="0"/>
        <v>44756</v>
      </c>
      <c r="H36" s="45">
        <f t="shared" si="1"/>
        <v>44757</v>
      </c>
      <c r="I36" s="38">
        <f t="shared" si="2"/>
        <v>44759</v>
      </c>
      <c r="J36" s="31"/>
    </row>
    <row r="37" spans="1:10" s="25" customFormat="1" ht="19.5" customHeight="1" x14ac:dyDescent="0.55000000000000004">
      <c r="A37" s="47"/>
      <c r="B37" s="33" t="s">
        <v>62</v>
      </c>
      <c r="C37" s="29" t="s">
        <v>73</v>
      </c>
      <c r="D37" s="45">
        <v>44734</v>
      </c>
      <c r="E37" s="45">
        <v>44738</v>
      </c>
      <c r="F37" s="45">
        <v>44750</v>
      </c>
      <c r="G37" s="45">
        <f t="shared" si="0"/>
        <v>44763</v>
      </c>
      <c r="H37" s="45">
        <f t="shared" si="1"/>
        <v>44764</v>
      </c>
      <c r="I37" s="38">
        <f t="shared" si="2"/>
        <v>44766</v>
      </c>
      <c r="J37" s="31"/>
    </row>
    <row r="38" spans="1:10" s="25" customFormat="1" ht="19.5" customHeight="1" x14ac:dyDescent="0.55000000000000004">
      <c r="A38" s="47"/>
      <c r="B38" s="33" t="s">
        <v>23</v>
      </c>
      <c r="C38" s="29" t="s">
        <v>119</v>
      </c>
      <c r="D38" s="45">
        <v>44741</v>
      </c>
      <c r="E38" s="45">
        <v>44745</v>
      </c>
      <c r="F38" s="45">
        <v>44757</v>
      </c>
      <c r="G38" s="45">
        <f t="shared" ref="G38:G40" si="3">E38+25</f>
        <v>44770</v>
      </c>
      <c r="H38" s="45">
        <f t="shared" ref="H38:H40" si="4">E38+26</f>
        <v>44771</v>
      </c>
      <c r="I38" s="38">
        <f t="shared" ref="I38:I40" si="5">E38+28</f>
        <v>44773</v>
      </c>
      <c r="J38" s="31"/>
    </row>
    <row r="39" spans="1:10" s="25" customFormat="1" ht="19.5" customHeight="1" x14ac:dyDescent="0.55000000000000004">
      <c r="A39" s="47"/>
      <c r="B39" s="33" t="s">
        <v>56</v>
      </c>
      <c r="C39" s="29" t="s">
        <v>69</v>
      </c>
      <c r="D39" s="45">
        <v>44748</v>
      </c>
      <c r="E39" s="45">
        <v>44752</v>
      </c>
      <c r="F39" s="45">
        <v>44764</v>
      </c>
      <c r="G39" s="45">
        <f t="shared" si="3"/>
        <v>44777</v>
      </c>
      <c r="H39" s="45">
        <f t="shared" si="4"/>
        <v>44778</v>
      </c>
      <c r="I39" s="38">
        <f t="shared" si="5"/>
        <v>44780</v>
      </c>
      <c r="J39" s="31"/>
    </row>
    <row r="40" spans="1:10" s="25" customFormat="1" ht="19.5" customHeight="1" thickBot="1" x14ac:dyDescent="0.6">
      <c r="A40" s="47"/>
      <c r="B40" s="34" t="s">
        <v>57</v>
      </c>
      <c r="C40" s="20" t="s">
        <v>155</v>
      </c>
      <c r="D40" s="36">
        <v>44755</v>
      </c>
      <c r="E40" s="36">
        <v>44759</v>
      </c>
      <c r="F40" s="36">
        <v>44771</v>
      </c>
      <c r="G40" s="36">
        <f t="shared" si="3"/>
        <v>44784</v>
      </c>
      <c r="H40" s="36">
        <f t="shared" si="4"/>
        <v>44785</v>
      </c>
      <c r="I40" s="39">
        <f t="shared" si="5"/>
        <v>44787</v>
      </c>
      <c r="J40" s="31"/>
    </row>
    <row r="41" spans="1:10" s="25" customFormat="1" ht="18" x14ac:dyDescent="0.55000000000000004">
      <c r="A41" s="47"/>
      <c r="B41" s="191"/>
      <c r="C41" s="192"/>
      <c r="D41" s="167"/>
      <c r="E41" s="167"/>
      <c r="F41" s="167"/>
      <c r="G41" s="32"/>
      <c r="H41" s="31"/>
      <c r="I41" s="12"/>
      <c r="J41" s="31"/>
    </row>
    <row r="42" spans="1:10" s="25" customFormat="1" ht="18" x14ac:dyDescent="0.55000000000000004">
      <c r="A42" s="47"/>
      <c r="B42" s="191"/>
      <c r="C42" s="191"/>
      <c r="D42" s="168"/>
      <c r="E42" s="168"/>
      <c r="F42" s="168"/>
      <c r="G42" s="32"/>
      <c r="H42" s="31"/>
      <c r="I42" s="31"/>
      <c r="J42" s="31"/>
    </row>
    <row r="43" spans="1:10" s="25" customFormat="1" ht="18" x14ac:dyDescent="0.55000000000000004">
      <c r="A43" s="47"/>
      <c r="B43" s="50"/>
      <c r="C43" s="51"/>
      <c r="D43" s="32"/>
      <c r="E43" s="32"/>
      <c r="F43" s="32"/>
      <c r="G43" s="32"/>
      <c r="H43" s="31"/>
      <c r="I43" s="31"/>
      <c r="J43" s="31"/>
    </row>
    <row r="44" spans="1:10" s="25" customFormat="1" ht="18" x14ac:dyDescent="0.55000000000000004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" x14ac:dyDescent="0.55000000000000004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" x14ac:dyDescent="0.55000000000000004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" x14ac:dyDescent="0.55000000000000004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" x14ac:dyDescent="0.55000000000000004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" x14ac:dyDescent="0.55000000000000004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" x14ac:dyDescent="0.55000000000000004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" customHeight="1" x14ac:dyDescent="0.55000000000000004">
      <c r="A51" s="47"/>
      <c r="B51" s="50"/>
      <c r="C51" s="51"/>
      <c r="D51" s="32"/>
      <c r="E51" s="32"/>
      <c r="F51" s="32"/>
      <c r="G51" s="37"/>
      <c r="H51" s="48"/>
      <c r="I51" s="31"/>
      <c r="J51" s="31"/>
    </row>
    <row r="52" spans="1:11" s="25" customFormat="1" ht="25.5" customHeight="1" thickBot="1" x14ac:dyDescent="0.95">
      <c r="A52" s="47"/>
      <c r="B52" s="184" t="s">
        <v>27</v>
      </c>
      <c r="C52" s="184"/>
      <c r="D52" s="184"/>
      <c r="E52" s="184"/>
      <c r="F52" s="184"/>
      <c r="G52" s="184"/>
      <c r="H52" s="184"/>
      <c r="I52" s="184"/>
      <c r="J52" s="31"/>
      <c r="K52" s="24"/>
    </row>
    <row r="53" spans="1:11" s="25" customFormat="1" ht="18" customHeight="1" x14ac:dyDescent="0.45">
      <c r="A53" s="47"/>
      <c r="B53" s="157" t="s">
        <v>0</v>
      </c>
      <c r="C53" s="159" t="s">
        <v>14</v>
      </c>
      <c r="D53" s="161" t="s">
        <v>17</v>
      </c>
      <c r="E53" s="161" t="s">
        <v>53</v>
      </c>
      <c r="F53" s="161" t="s">
        <v>3</v>
      </c>
      <c r="G53" s="163" t="s">
        <v>28</v>
      </c>
      <c r="H53" s="163" t="s">
        <v>33</v>
      </c>
      <c r="I53" s="163" t="s">
        <v>34</v>
      </c>
      <c r="J53" s="31"/>
      <c r="K53" s="24"/>
    </row>
    <row r="54" spans="1:11" s="25" customFormat="1" ht="18" customHeight="1" thickBot="1" x14ac:dyDescent="0.5">
      <c r="A54" s="47"/>
      <c r="B54" s="158"/>
      <c r="C54" s="160"/>
      <c r="D54" s="162"/>
      <c r="E54" s="162"/>
      <c r="F54" s="162"/>
      <c r="G54" s="183"/>
      <c r="H54" s="183"/>
      <c r="I54" s="183"/>
      <c r="J54" s="31"/>
      <c r="K54" s="24"/>
    </row>
    <row r="55" spans="1:11" s="25" customFormat="1" ht="19.5" customHeight="1" x14ac:dyDescent="0.55000000000000004">
      <c r="A55" s="47"/>
      <c r="B55" s="33" t="s">
        <v>62</v>
      </c>
      <c r="C55" s="29" t="s">
        <v>69</v>
      </c>
      <c r="D55" s="45">
        <v>44699</v>
      </c>
      <c r="E55" s="45">
        <v>44704</v>
      </c>
      <c r="F55" s="45">
        <v>44717</v>
      </c>
      <c r="G55" s="98">
        <f t="shared" ref="G55:G61" si="6">E55+25</f>
        <v>44729</v>
      </c>
      <c r="H55" s="98">
        <f t="shared" ref="H55:H61" si="7">E55+26</f>
        <v>44730</v>
      </c>
      <c r="I55" s="99">
        <f t="shared" ref="I55:I61" si="8">E55+28</f>
        <v>44732</v>
      </c>
      <c r="J55" s="31"/>
      <c r="K55" s="24"/>
    </row>
    <row r="56" spans="1:11" s="25" customFormat="1" ht="19.5" customHeight="1" x14ac:dyDescent="0.55000000000000004">
      <c r="A56" s="47"/>
      <c r="B56" s="33" t="s">
        <v>56</v>
      </c>
      <c r="C56" s="29" t="s">
        <v>81</v>
      </c>
      <c r="D56" s="45">
        <v>44706</v>
      </c>
      <c r="E56" s="45">
        <v>44711</v>
      </c>
      <c r="F56" s="45">
        <v>44722</v>
      </c>
      <c r="G56" s="45">
        <f t="shared" si="6"/>
        <v>44736</v>
      </c>
      <c r="H56" s="45">
        <f t="shared" si="7"/>
        <v>44737</v>
      </c>
      <c r="I56" s="38">
        <f t="shared" si="8"/>
        <v>44739</v>
      </c>
      <c r="J56" s="31"/>
      <c r="K56" s="24"/>
    </row>
    <row r="57" spans="1:11" s="25" customFormat="1" ht="19.5" customHeight="1" x14ac:dyDescent="0.55000000000000004">
      <c r="A57" s="47"/>
      <c r="B57" s="33" t="s">
        <v>57</v>
      </c>
      <c r="C57" s="29" t="s">
        <v>111</v>
      </c>
      <c r="D57" s="45">
        <v>44720</v>
      </c>
      <c r="E57" s="45">
        <v>44724</v>
      </c>
      <c r="F57" s="45">
        <v>44736</v>
      </c>
      <c r="G57" s="45">
        <f t="shared" si="6"/>
        <v>44749</v>
      </c>
      <c r="H57" s="45">
        <f t="shared" si="7"/>
        <v>44750</v>
      </c>
      <c r="I57" s="38">
        <f t="shared" si="8"/>
        <v>44752</v>
      </c>
      <c r="J57" s="31"/>
      <c r="K57" s="24"/>
    </row>
    <row r="58" spans="1:11" s="25" customFormat="1" ht="19.5" customHeight="1" x14ac:dyDescent="0.55000000000000004">
      <c r="A58" s="47"/>
      <c r="B58" s="33" t="s">
        <v>77</v>
      </c>
      <c r="C58" s="29" t="s">
        <v>112</v>
      </c>
      <c r="D58" s="45">
        <v>44727</v>
      </c>
      <c r="E58" s="45">
        <v>44731</v>
      </c>
      <c r="F58" s="45">
        <v>44743</v>
      </c>
      <c r="G58" s="45">
        <f t="shared" si="6"/>
        <v>44756</v>
      </c>
      <c r="H58" s="45">
        <f t="shared" si="7"/>
        <v>44757</v>
      </c>
      <c r="I58" s="38">
        <f t="shared" si="8"/>
        <v>44759</v>
      </c>
      <c r="J58" s="31"/>
      <c r="K58" s="24"/>
    </row>
    <row r="59" spans="1:11" s="24" customFormat="1" ht="20.25" customHeight="1" x14ac:dyDescent="0.55000000000000004">
      <c r="A59" s="47"/>
      <c r="B59" s="33" t="s">
        <v>62</v>
      </c>
      <c r="C59" s="29" t="s">
        <v>73</v>
      </c>
      <c r="D59" s="45">
        <v>44734</v>
      </c>
      <c r="E59" s="45">
        <v>44738</v>
      </c>
      <c r="F59" s="45">
        <v>44750</v>
      </c>
      <c r="G59" s="45">
        <f t="shared" si="6"/>
        <v>44763</v>
      </c>
      <c r="H59" s="45">
        <f t="shared" si="7"/>
        <v>44764</v>
      </c>
      <c r="I59" s="38">
        <f t="shared" si="8"/>
        <v>44766</v>
      </c>
      <c r="J59" s="31"/>
    </row>
    <row r="60" spans="1:11" s="24" customFormat="1" ht="20.25" customHeight="1" x14ac:dyDescent="0.55000000000000004">
      <c r="A60" s="47"/>
      <c r="B60" s="33" t="s">
        <v>23</v>
      </c>
      <c r="C60" s="29" t="s">
        <v>119</v>
      </c>
      <c r="D60" s="45">
        <v>44741</v>
      </c>
      <c r="E60" s="45">
        <v>44745</v>
      </c>
      <c r="F60" s="45">
        <v>44757</v>
      </c>
      <c r="G60" s="45">
        <f t="shared" si="6"/>
        <v>44770</v>
      </c>
      <c r="H60" s="45">
        <f t="shared" si="7"/>
        <v>44771</v>
      </c>
      <c r="I60" s="38">
        <f t="shared" si="8"/>
        <v>44773</v>
      </c>
      <c r="J60" s="31"/>
    </row>
    <row r="61" spans="1:11" s="25" customFormat="1" ht="18.399999999999999" thickBot="1" x14ac:dyDescent="0.6">
      <c r="A61" s="47"/>
      <c r="B61" s="34" t="s">
        <v>56</v>
      </c>
      <c r="C61" s="20" t="s">
        <v>69</v>
      </c>
      <c r="D61" s="36">
        <v>44748</v>
      </c>
      <c r="E61" s="36">
        <v>44752</v>
      </c>
      <c r="F61" s="36">
        <v>44764</v>
      </c>
      <c r="G61" s="36">
        <f t="shared" si="6"/>
        <v>44777</v>
      </c>
      <c r="H61" s="36">
        <f t="shared" si="7"/>
        <v>44778</v>
      </c>
      <c r="I61" s="39">
        <f t="shared" si="8"/>
        <v>44780</v>
      </c>
      <c r="J61" s="31"/>
      <c r="K61" s="24"/>
    </row>
    <row r="62" spans="1:11" s="25" customFormat="1" ht="18" customHeight="1" x14ac:dyDescent="0.55000000000000004">
      <c r="A62" s="47"/>
      <c r="B62" s="55"/>
      <c r="C62" s="56"/>
      <c r="D62" s="57"/>
      <c r="E62" s="58"/>
      <c r="F62" s="58"/>
      <c r="G62" s="58"/>
      <c r="H62" s="58"/>
      <c r="I62" s="58"/>
      <c r="J62" s="31"/>
    </row>
    <row r="63" spans="1:11" s="25" customFormat="1" ht="25.5" customHeight="1" thickBot="1" x14ac:dyDescent="0.95">
      <c r="A63" s="47"/>
      <c r="B63" s="156" t="s">
        <v>29</v>
      </c>
      <c r="C63" s="156"/>
      <c r="D63" s="156"/>
      <c r="E63" s="156"/>
      <c r="F63" s="156"/>
      <c r="G63" s="156"/>
      <c r="H63" s="156"/>
      <c r="I63" s="156"/>
      <c r="J63" s="31"/>
    </row>
    <row r="64" spans="1:11" s="25" customFormat="1" ht="18" customHeight="1" x14ac:dyDescent="0.45">
      <c r="A64" s="47"/>
      <c r="B64" s="157" t="s">
        <v>0</v>
      </c>
      <c r="C64" s="159" t="s">
        <v>14</v>
      </c>
      <c r="D64" s="161" t="s">
        <v>17</v>
      </c>
      <c r="E64" s="161" t="s">
        <v>53</v>
      </c>
      <c r="F64" s="161" t="s">
        <v>3</v>
      </c>
      <c r="G64" s="181" t="s">
        <v>37</v>
      </c>
      <c r="H64" s="163" t="s">
        <v>30</v>
      </c>
      <c r="I64" s="163" t="s">
        <v>31</v>
      </c>
      <c r="J64" s="31"/>
    </row>
    <row r="65" spans="1:10" s="25" customFormat="1" ht="18" customHeight="1" thickBot="1" x14ac:dyDescent="0.5">
      <c r="A65" s="47"/>
      <c r="B65" s="158"/>
      <c r="C65" s="160"/>
      <c r="D65" s="162"/>
      <c r="E65" s="162"/>
      <c r="F65" s="162"/>
      <c r="G65" s="196"/>
      <c r="H65" s="183"/>
      <c r="I65" s="183"/>
      <c r="J65" s="31"/>
    </row>
    <row r="66" spans="1:10" s="25" customFormat="1" ht="19.5" customHeight="1" x14ac:dyDescent="0.55000000000000004">
      <c r="A66" s="47"/>
      <c r="B66" s="33" t="s">
        <v>62</v>
      </c>
      <c r="C66" s="29" t="s">
        <v>69</v>
      </c>
      <c r="D66" s="45">
        <v>44699</v>
      </c>
      <c r="E66" s="45">
        <v>44704</v>
      </c>
      <c r="F66" s="45">
        <v>44717</v>
      </c>
      <c r="G66" s="98">
        <f t="shared" ref="G66:G72" si="9">E66+25</f>
        <v>44729</v>
      </c>
      <c r="H66" s="98">
        <f t="shared" ref="H66:H72" si="10">E66+26</f>
        <v>44730</v>
      </c>
      <c r="I66" s="99">
        <f t="shared" ref="I66:I72" si="11">E66+28</f>
        <v>44732</v>
      </c>
      <c r="J66" s="31"/>
    </row>
    <row r="67" spans="1:10" s="25" customFormat="1" ht="19.5" customHeight="1" x14ac:dyDescent="0.55000000000000004">
      <c r="A67" s="47"/>
      <c r="B67" s="33" t="s">
        <v>56</v>
      </c>
      <c r="C67" s="29" t="s">
        <v>81</v>
      </c>
      <c r="D67" s="45">
        <v>44706</v>
      </c>
      <c r="E67" s="45">
        <v>44711</v>
      </c>
      <c r="F67" s="45">
        <v>44722</v>
      </c>
      <c r="G67" s="45">
        <f t="shared" si="9"/>
        <v>44736</v>
      </c>
      <c r="H67" s="45">
        <f t="shared" si="10"/>
        <v>44737</v>
      </c>
      <c r="I67" s="38">
        <f t="shared" si="11"/>
        <v>44739</v>
      </c>
      <c r="J67" s="31"/>
    </row>
    <row r="68" spans="1:10" s="25" customFormat="1" ht="19.5" customHeight="1" x14ac:dyDescent="0.55000000000000004">
      <c r="A68" s="47"/>
      <c r="B68" s="33" t="s">
        <v>57</v>
      </c>
      <c r="C68" s="29" t="s">
        <v>111</v>
      </c>
      <c r="D68" s="45">
        <v>44720</v>
      </c>
      <c r="E68" s="45">
        <v>44724</v>
      </c>
      <c r="F68" s="45">
        <v>44736</v>
      </c>
      <c r="G68" s="45">
        <f t="shared" si="9"/>
        <v>44749</v>
      </c>
      <c r="H68" s="45">
        <f t="shared" si="10"/>
        <v>44750</v>
      </c>
      <c r="I68" s="38">
        <f t="shared" si="11"/>
        <v>44752</v>
      </c>
      <c r="J68" s="31"/>
    </row>
    <row r="69" spans="1:10" s="25" customFormat="1" ht="19.5" customHeight="1" x14ac:dyDescent="0.55000000000000004">
      <c r="A69" s="47"/>
      <c r="B69" s="33" t="s">
        <v>77</v>
      </c>
      <c r="C69" s="29" t="s">
        <v>112</v>
      </c>
      <c r="D69" s="45">
        <v>44727</v>
      </c>
      <c r="E69" s="45">
        <v>44731</v>
      </c>
      <c r="F69" s="45">
        <v>44743</v>
      </c>
      <c r="G69" s="45">
        <f t="shared" si="9"/>
        <v>44756</v>
      </c>
      <c r="H69" s="45">
        <f t="shared" si="10"/>
        <v>44757</v>
      </c>
      <c r="I69" s="38">
        <f t="shared" si="11"/>
        <v>44759</v>
      </c>
      <c r="J69" s="31"/>
    </row>
    <row r="70" spans="1:10" s="25" customFormat="1" ht="19.5" customHeight="1" x14ac:dyDescent="0.55000000000000004">
      <c r="A70" s="47"/>
      <c r="B70" s="33" t="s">
        <v>62</v>
      </c>
      <c r="C70" s="29" t="s">
        <v>73</v>
      </c>
      <c r="D70" s="45">
        <v>44734</v>
      </c>
      <c r="E70" s="45">
        <v>44738</v>
      </c>
      <c r="F70" s="45">
        <v>44750</v>
      </c>
      <c r="G70" s="45">
        <f t="shared" si="9"/>
        <v>44763</v>
      </c>
      <c r="H70" s="45">
        <f t="shared" si="10"/>
        <v>44764</v>
      </c>
      <c r="I70" s="38">
        <f t="shared" si="11"/>
        <v>44766</v>
      </c>
      <c r="J70" s="31"/>
    </row>
    <row r="71" spans="1:10" s="25" customFormat="1" ht="19.5" customHeight="1" x14ac:dyDescent="0.55000000000000004">
      <c r="A71" s="47"/>
      <c r="B71" s="33" t="s">
        <v>23</v>
      </c>
      <c r="C71" s="29" t="s">
        <v>119</v>
      </c>
      <c r="D71" s="45">
        <v>44741</v>
      </c>
      <c r="E71" s="45">
        <v>44745</v>
      </c>
      <c r="F71" s="45">
        <v>44757</v>
      </c>
      <c r="G71" s="45">
        <f t="shared" si="9"/>
        <v>44770</v>
      </c>
      <c r="H71" s="45">
        <f t="shared" si="10"/>
        <v>44771</v>
      </c>
      <c r="I71" s="38">
        <f t="shared" si="11"/>
        <v>44773</v>
      </c>
      <c r="J71" s="31"/>
    </row>
    <row r="72" spans="1:10" s="24" customFormat="1" ht="20.25" customHeight="1" thickBot="1" x14ac:dyDescent="0.6">
      <c r="A72" s="47"/>
      <c r="B72" s="34" t="s">
        <v>56</v>
      </c>
      <c r="C72" s="20" t="s">
        <v>69</v>
      </c>
      <c r="D72" s="36">
        <v>44748</v>
      </c>
      <c r="E72" s="36">
        <v>44752</v>
      </c>
      <c r="F72" s="36">
        <v>44764</v>
      </c>
      <c r="G72" s="36">
        <f t="shared" si="9"/>
        <v>44777</v>
      </c>
      <c r="H72" s="36">
        <f t="shared" si="10"/>
        <v>44778</v>
      </c>
      <c r="I72" s="39">
        <f t="shared" si="11"/>
        <v>44780</v>
      </c>
      <c r="J72" s="31"/>
    </row>
    <row r="73" spans="1:10" s="25" customFormat="1" ht="24.75" customHeight="1" thickBot="1" x14ac:dyDescent="0.95">
      <c r="A73" s="47"/>
      <c r="B73" s="184" t="s">
        <v>12</v>
      </c>
      <c r="C73" s="184"/>
      <c r="D73" s="184"/>
      <c r="E73" s="184"/>
      <c r="F73" s="184"/>
      <c r="G73" s="184"/>
      <c r="H73" s="184"/>
      <c r="I73" s="184"/>
      <c r="J73" s="31"/>
    </row>
    <row r="74" spans="1:10" s="25" customFormat="1" ht="20.25" customHeight="1" x14ac:dyDescent="0.45">
      <c r="A74" s="47"/>
      <c r="B74" s="157" t="s">
        <v>0</v>
      </c>
      <c r="C74" s="159" t="s">
        <v>14</v>
      </c>
      <c r="D74" s="161" t="s">
        <v>17</v>
      </c>
      <c r="E74" s="161" t="s">
        <v>53</v>
      </c>
      <c r="F74" s="161" t="s">
        <v>3</v>
      </c>
      <c r="G74" s="163" t="s">
        <v>32</v>
      </c>
      <c r="H74" s="163" t="s">
        <v>36</v>
      </c>
      <c r="I74" s="163" t="s">
        <v>35</v>
      </c>
      <c r="J74" s="31"/>
    </row>
    <row r="75" spans="1:10" s="25" customFormat="1" ht="20.25" customHeight="1" thickBot="1" x14ac:dyDescent="0.5">
      <c r="A75" s="47"/>
      <c r="B75" s="158"/>
      <c r="C75" s="160"/>
      <c r="D75" s="162"/>
      <c r="E75" s="162"/>
      <c r="F75" s="162"/>
      <c r="G75" s="164"/>
      <c r="H75" s="164"/>
      <c r="I75" s="164"/>
      <c r="J75" s="31"/>
    </row>
    <row r="76" spans="1:10" s="25" customFormat="1" ht="19.5" customHeight="1" x14ac:dyDescent="0.55000000000000004">
      <c r="A76" s="47"/>
      <c r="B76" s="33" t="s">
        <v>62</v>
      </c>
      <c r="C76" s="29" t="s">
        <v>69</v>
      </c>
      <c r="D76" s="45">
        <v>44699</v>
      </c>
      <c r="E76" s="45">
        <v>44704</v>
      </c>
      <c r="F76" s="45">
        <v>44717</v>
      </c>
      <c r="G76" s="98">
        <f t="shared" ref="G76:G82" si="12">E76+25</f>
        <v>44729</v>
      </c>
      <c r="H76" s="98">
        <f t="shared" ref="H76:H82" si="13">E76+26</f>
        <v>44730</v>
      </c>
      <c r="I76" s="99">
        <f t="shared" ref="I76:I82" si="14">E76+28</f>
        <v>44732</v>
      </c>
      <c r="J76" s="31"/>
    </row>
    <row r="77" spans="1:10" s="25" customFormat="1" ht="20.25" customHeight="1" x14ac:dyDescent="0.55000000000000004">
      <c r="A77" s="47"/>
      <c r="B77" s="33" t="s">
        <v>56</v>
      </c>
      <c r="C77" s="29" t="s">
        <v>81</v>
      </c>
      <c r="D77" s="45">
        <v>44706</v>
      </c>
      <c r="E77" s="45">
        <v>44711</v>
      </c>
      <c r="F77" s="45">
        <v>44722</v>
      </c>
      <c r="G77" s="45">
        <f t="shared" si="12"/>
        <v>44736</v>
      </c>
      <c r="H77" s="45">
        <f t="shared" si="13"/>
        <v>44737</v>
      </c>
      <c r="I77" s="38">
        <f t="shared" si="14"/>
        <v>44739</v>
      </c>
      <c r="J77" s="31"/>
    </row>
    <row r="78" spans="1:10" s="25" customFormat="1" ht="20.25" customHeight="1" x14ac:dyDescent="0.55000000000000004">
      <c r="A78" s="47"/>
      <c r="B78" s="33" t="s">
        <v>57</v>
      </c>
      <c r="C78" s="29" t="s">
        <v>111</v>
      </c>
      <c r="D78" s="45">
        <v>44720</v>
      </c>
      <c r="E78" s="45">
        <v>44724</v>
      </c>
      <c r="F78" s="45">
        <v>44736</v>
      </c>
      <c r="G78" s="45">
        <f t="shared" si="12"/>
        <v>44749</v>
      </c>
      <c r="H78" s="45">
        <f t="shared" si="13"/>
        <v>44750</v>
      </c>
      <c r="I78" s="38">
        <f t="shared" si="14"/>
        <v>44752</v>
      </c>
      <c r="J78" s="31"/>
    </row>
    <row r="79" spans="1:10" s="25" customFormat="1" ht="20.25" customHeight="1" x14ac:dyDescent="0.55000000000000004">
      <c r="A79" s="47"/>
      <c r="B79" s="33" t="s">
        <v>77</v>
      </c>
      <c r="C79" s="29" t="s">
        <v>112</v>
      </c>
      <c r="D79" s="45">
        <v>44727</v>
      </c>
      <c r="E79" s="45">
        <v>44731</v>
      </c>
      <c r="F79" s="45">
        <v>44743</v>
      </c>
      <c r="G79" s="45">
        <f t="shared" si="12"/>
        <v>44756</v>
      </c>
      <c r="H79" s="45">
        <f t="shared" si="13"/>
        <v>44757</v>
      </c>
      <c r="I79" s="38">
        <f t="shared" si="14"/>
        <v>44759</v>
      </c>
      <c r="J79" s="31"/>
    </row>
    <row r="80" spans="1:10" s="25" customFormat="1" ht="20.25" customHeight="1" x14ac:dyDescent="0.55000000000000004">
      <c r="A80" s="47"/>
      <c r="B80" s="33" t="s">
        <v>62</v>
      </c>
      <c r="C80" s="29" t="s">
        <v>73</v>
      </c>
      <c r="D80" s="45">
        <v>44734</v>
      </c>
      <c r="E80" s="45">
        <v>44738</v>
      </c>
      <c r="F80" s="45">
        <v>44750</v>
      </c>
      <c r="G80" s="45">
        <f t="shared" si="12"/>
        <v>44763</v>
      </c>
      <c r="H80" s="45">
        <f t="shared" si="13"/>
        <v>44764</v>
      </c>
      <c r="I80" s="38">
        <f t="shared" si="14"/>
        <v>44766</v>
      </c>
      <c r="J80" s="31"/>
    </row>
    <row r="81" spans="1:10" s="25" customFormat="1" ht="20.25" customHeight="1" x14ac:dyDescent="0.55000000000000004">
      <c r="A81" s="47"/>
      <c r="B81" s="33" t="s">
        <v>23</v>
      </c>
      <c r="C81" s="29" t="s">
        <v>119</v>
      </c>
      <c r="D81" s="45">
        <v>44741</v>
      </c>
      <c r="E81" s="45">
        <v>44745</v>
      </c>
      <c r="F81" s="45">
        <v>44757</v>
      </c>
      <c r="G81" s="45">
        <f t="shared" si="12"/>
        <v>44770</v>
      </c>
      <c r="H81" s="45">
        <f t="shared" si="13"/>
        <v>44771</v>
      </c>
      <c r="I81" s="38">
        <f t="shared" si="14"/>
        <v>44773</v>
      </c>
      <c r="J81" s="31"/>
    </row>
    <row r="82" spans="1:10" s="25" customFormat="1" ht="20.25" customHeight="1" thickBot="1" x14ac:dyDescent="0.6">
      <c r="A82" s="47"/>
      <c r="B82" s="34" t="s">
        <v>56</v>
      </c>
      <c r="C82" s="20" t="s">
        <v>69</v>
      </c>
      <c r="D82" s="36">
        <v>44748</v>
      </c>
      <c r="E82" s="36">
        <v>44752</v>
      </c>
      <c r="F82" s="36">
        <v>44764</v>
      </c>
      <c r="G82" s="36">
        <f t="shared" si="12"/>
        <v>44777</v>
      </c>
      <c r="H82" s="36">
        <f t="shared" si="13"/>
        <v>44778</v>
      </c>
      <c r="I82" s="39">
        <f t="shared" si="14"/>
        <v>44780</v>
      </c>
      <c r="J82" s="31"/>
    </row>
    <row r="83" spans="1:10" s="25" customFormat="1" ht="20.25" customHeight="1" x14ac:dyDescent="0.55000000000000004">
      <c r="A83" s="47"/>
      <c r="B83" s="55"/>
      <c r="C83" s="56"/>
      <c r="D83" s="61"/>
      <c r="E83" s="58"/>
      <c r="F83" s="58"/>
      <c r="G83" s="58"/>
      <c r="H83" s="58"/>
      <c r="I83" s="58"/>
      <c r="J83" s="31"/>
    </row>
    <row r="84" spans="1:10" s="25" customFormat="1" ht="20.25" customHeight="1" x14ac:dyDescent="0.55000000000000004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55000000000000004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55000000000000004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55000000000000004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55000000000000004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55000000000000004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55000000000000004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55000000000000004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55000000000000004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55000000000000004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12.75" customHeight="1" x14ac:dyDescent="0.4">
      <c r="A94" s="47"/>
      <c r="B94" s="52"/>
      <c r="C94" s="53"/>
      <c r="D94" s="54"/>
      <c r="E94" s="54"/>
      <c r="F94" s="37"/>
      <c r="G94" s="37"/>
      <c r="H94" s="48"/>
      <c r="I94" s="31"/>
      <c r="J94" s="31"/>
    </row>
    <row r="95" spans="1:10" s="25" customFormat="1" ht="24.75" customHeight="1" thickBot="1" x14ac:dyDescent="0.95">
      <c r="A95" s="47"/>
      <c r="B95" s="184" t="s">
        <v>24</v>
      </c>
      <c r="C95" s="184"/>
      <c r="D95" s="184"/>
      <c r="E95" s="184"/>
      <c r="F95" s="184"/>
      <c r="G95" s="184"/>
      <c r="H95" s="184"/>
      <c r="I95" s="12">
        <v>44693</v>
      </c>
      <c r="J95" s="12"/>
    </row>
    <row r="96" spans="1:10" s="25" customFormat="1" ht="12.75" customHeight="1" x14ac:dyDescent="0.45">
      <c r="A96" s="47"/>
      <c r="B96" s="157" t="s">
        <v>0</v>
      </c>
      <c r="C96" s="159" t="s">
        <v>14</v>
      </c>
      <c r="D96" s="161" t="s">
        <v>17</v>
      </c>
      <c r="E96" s="161" t="s">
        <v>53</v>
      </c>
      <c r="F96" s="163" t="s">
        <v>13</v>
      </c>
      <c r="G96" s="167"/>
      <c r="H96" s="167"/>
      <c r="I96" s="31"/>
      <c r="J96" s="31"/>
    </row>
    <row r="97" spans="1:10" s="25" customFormat="1" ht="25.5" customHeight="1" thickBot="1" x14ac:dyDescent="0.5">
      <c r="A97" s="47"/>
      <c r="B97" s="158"/>
      <c r="C97" s="160"/>
      <c r="D97" s="162"/>
      <c r="E97" s="162"/>
      <c r="F97" s="164"/>
      <c r="G97" s="168"/>
      <c r="H97" s="168"/>
      <c r="I97" s="31"/>
      <c r="J97" s="31"/>
    </row>
    <row r="98" spans="1:10" s="25" customFormat="1" ht="20.25" customHeight="1" x14ac:dyDescent="0.55000000000000004">
      <c r="A98" s="47"/>
      <c r="B98" s="33" t="s">
        <v>96</v>
      </c>
      <c r="C98" s="78" t="s">
        <v>97</v>
      </c>
      <c r="D98" s="45">
        <v>44698</v>
      </c>
      <c r="E98" s="45">
        <v>44705</v>
      </c>
      <c r="F98" s="90">
        <v>44708</v>
      </c>
      <c r="G98" s="37"/>
      <c r="H98" s="48"/>
      <c r="I98" s="31"/>
      <c r="J98" s="31"/>
    </row>
    <row r="99" spans="1:10" s="25" customFormat="1" ht="20.25" customHeight="1" x14ac:dyDescent="0.55000000000000004">
      <c r="A99" s="47"/>
      <c r="B99" s="33" t="s">
        <v>128</v>
      </c>
      <c r="C99" s="78" t="s">
        <v>129</v>
      </c>
      <c r="D99" s="45">
        <v>44701</v>
      </c>
      <c r="E99" s="45">
        <v>44710</v>
      </c>
      <c r="F99" s="90">
        <v>44714</v>
      </c>
      <c r="G99" s="37"/>
      <c r="H99" s="48"/>
      <c r="I99" s="31"/>
      <c r="J99" s="31"/>
    </row>
    <row r="100" spans="1:10" s="25" customFormat="1" ht="20.25" customHeight="1" x14ac:dyDescent="0.55000000000000004">
      <c r="A100" s="47"/>
      <c r="B100" s="33" t="s">
        <v>130</v>
      </c>
      <c r="C100" s="78" t="s">
        <v>131</v>
      </c>
      <c r="D100" s="45">
        <v>44712</v>
      </c>
      <c r="E100" s="45">
        <v>44719</v>
      </c>
      <c r="F100" s="90">
        <v>44722</v>
      </c>
      <c r="G100" s="37"/>
      <c r="H100" s="48"/>
      <c r="I100" s="31"/>
      <c r="J100" s="31"/>
    </row>
    <row r="101" spans="1:10" s="25" customFormat="1" ht="20.25" customHeight="1" x14ac:dyDescent="0.55000000000000004">
      <c r="A101" s="47"/>
      <c r="B101" s="33" t="s">
        <v>156</v>
      </c>
      <c r="C101" s="78" t="s">
        <v>157</v>
      </c>
      <c r="D101" s="45">
        <v>44715</v>
      </c>
      <c r="E101" s="45">
        <v>44724</v>
      </c>
      <c r="F101" s="90">
        <v>44727</v>
      </c>
      <c r="G101" s="37"/>
      <c r="H101" s="48"/>
      <c r="I101" s="31"/>
      <c r="J101" s="31"/>
    </row>
    <row r="102" spans="1:10" s="25" customFormat="1" ht="20.25" customHeight="1" thickBot="1" x14ac:dyDescent="0.6">
      <c r="A102" s="47"/>
      <c r="B102" s="34" t="s">
        <v>158</v>
      </c>
      <c r="C102" s="91" t="s">
        <v>159</v>
      </c>
      <c r="D102" s="36">
        <v>44722</v>
      </c>
      <c r="E102" s="36">
        <v>44729</v>
      </c>
      <c r="F102" s="92">
        <v>44732</v>
      </c>
      <c r="G102" s="37"/>
      <c r="H102" s="48"/>
      <c r="I102" s="31"/>
      <c r="J102" s="31"/>
    </row>
    <row r="103" spans="1:10" s="25" customFormat="1" ht="18" customHeight="1" x14ac:dyDescent="0.4">
      <c r="A103" s="47"/>
      <c r="B103" s="52"/>
      <c r="C103" s="53"/>
      <c r="D103" s="54"/>
      <c r="E103" s="54"/>
      <c r="F103" s="37"/>
      <c r="G103" s="37"/>
      <c r="H103" s="48"/>
      <c r="I103" s="31"/>
      <c r="J103" s="31"/>
    </row>
    <row r="104" spans="1:10" s="25" customFormat="1" ht="18" customHeight="1" x14ac:dyDescent="0.4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4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4">
      <c r="A106" s="47"/>
      <c r="B106" s="52"/>
      <c r="C106" s="53"/>
      <c r="D106" s="54"/>
      <c r="E106" s="54"/>
      <c r="F106" s="37"/>
      <c r="G106" s="37"/>
      <c r="H106" s="59"/>
      <c r="I106" s="59"/>
      <c r="J106" s="59"/>
    </row>
    <row r="107" spans="1:10" s="25" customFormat="1" ht="18" customHeight="1" x14ac:dyDescent="0.4">
      <c r="A107" s="47"/>
      <c r="B107" s="52"/>
      <c r="C107" s="53"/>
      <c r="D107" s="54"/>
      <c r="E107" s="54"/>
      <c r="F107" s="37"/>
      <c r="G107" s="37"/>
      <c r="H107" s="59"/>
      <c r="I107" s="59"/>
      <c r="J107" s="59"/>
    </row>
    <row r="108" spans="1:10" s="25" customFormat="1" ht="18" customHeight="1" x14ac:dyDescent="0.4">
      <c r="A108" s="47"/>
      <c r="B108" s="52"/>
      <c r="C108" s="62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4">
      <c r="A109" s="47"/>
      <c r="B109" s="52"/>
      <c r="C109" s="62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45">
      <c r="A110" s="47"/>
      <c r="B110" s="62"/>
      <c r="C110" s="62"/>
      <c r="D110" s="31"/>
      <c r="E110" s="31"/>
      <c r="F110" s="31"/>
      <c r="G110" s="31"/>
      <c r="H110" s="31"/>
      <c r="I110" s="31"/>
      <c r="J110" s="31"/>
    </row>
    <row r="111" spans="1:10" ht="18" customHeight="1" x14ac:dyDescent="0.45">
      <c r="B111" s="63"/>
      <c r="C111" s="63"/>
      <c r="D111" s="8"/>
      <c r="E111" s="8"/>
      <c r="F111" s="8"/>
      <c r="G111" s="8"/>
      <c r="H111" s="8"/>
      <c r="I111" s="8"/>
      <c r="J111" s="8"/>
    </row>
    <row r="112" spans="1:10" ht="18" customHeight="1" x14ac:dyDescent="0.45">
      <c r="B112" s="6"/>
      <c r="C112" s="6"/>
      <c r="D112" s="7"/>
      <c r="E112" s="7"/>
      <c r="F112" s="7"/>
      <c r="G112" s="7"/>
      <c r="H112" s="7"/>
      <c r="I112" s="60"/>
    </row>
    <row r="113" spans="2:11" ht="18" customHeight="1" x14ac:dyDescent="0.45">
      <c r="B113" s="6"/>
      <c r="C113" s="6"/>
      <c r="D113" s="7"/>
      <c r="E113" s="7"/>
      <c r="F113" s="7"/>
      <c r="G113" s="7"/>
      <c r="H113" s="7"/>
      <c r="I113" s="7"/>
      <c r="J113" s="60"/>
    </row>
    <row r="114" spans="2:11" ht="18" customHeight="1" x14ac:dyDescent="0.45">
      <c r="B114" s="6"/>
      <c r="C114" s="6"/>
      <c r="D114" s="7"/>
      <c r="E114" s="7"/>
      <c r="F114" s="7"/>
      <c r="G114" s="7"/>
      <c r="H114" s="7"/>
      <c r="I114" s="60"/>
    </row>
    <row r="115" spans="2:11" ht="18" customHeight="1" x14ac:dyDescent="0.45">
      <c r="B115" s="6"/>
      <c r="C115" s="6"/>
      <c r="D115" s="7"/>
      <c r="E115" s="7"/>
      <c r="F115" s="7"/>
      <c r="G115" s="7"/>
      <c r="H115" s="7"/>
      <c r="I115" s="7"/>
    </row>
    <row r="116" spans="2:11" ht="18" customHeight="1" x14ac:dyDescent="0.45">
      <c r="B116" s="6"/>
      <c r="C116" s="6"/>
      <c r="D116" s="7"/>
      <c r="E116" s="7"/>
      <c r="F116" s="7"/>
      <c r="G116" s="7"/>
      <c r="H116" s="7"/>
      <c r="I116" s="7"/>
    </row>
    <row r="117" spans="2:11" ht="18" customHeight="1" x14ac:dyDescent="0.4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45">
      <c r="B118" s="6"/>
      <c r="C118" s="6"/>
      <c r="D118" s="7"/>
      <c r="E118" s="64"/>
      <c r="F118" s="64"/>
      <c r="G118" s="64"/>
      <c r="H118" s="64"/>
      <c r="I118" s="7"/>
    </row>
    <row r="119" spans="2:11" ht="18" customHeight="1" x14ac:dyDescent="0.45">
      <c r="B119" s="6"/>
      <c r="C119" s="6"/>
      <c r="D119" s="7"/>
      <c r="E119" s="7"/>
      <c r="F119" s="7"/>
      <c r="G119" s="7"/>
      <c r="H119" s="7"/>
      <c r="I119" s="7"/>
      <c r="K119" s="5"/>
    </row>
    <row r="120" spans="2:11" ht="18" customHeight="1" x14ac:dyDescent="0.45">
      <c r="B120" s="6"/>
      <c r="C120" s="6"/>
      <c r="D120" s="7"/>
      <c r="E120" s="178"/>
      <c r="F120" s="178"/>
      <c r="G120" s="178"/>
      <c r="H120" s="178"/>
      <c r="I120" s="7"/>
    </row>
    <row r="121" spans="2:11" ht="18" customHeight="1" x14ac:dyDescent="0.45">
      <c r="B121" s="6"/>
      <c r="C121" s="6"/>
      <c r="D121" s="7"/>
      <c r="E121" s="7"/>
      <c r="F121" s="7"/>
      <c r="G121" s="7"/>
      <c r="H121" s="7"/>
      <c r="I121" s="7"/>
    </row>
    <row r="122" spans="2:11" ht="18" customHeight="1" x14ac:dyDescent="0.4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4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4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4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4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45">
      <c r="B127" s="6"/>
      <c r="C127" s="6"/>
      <c r="D127" s="7"/>
      <c r="E127" s="7"/>
      <c r="F127" s="7"/>
      <c r="G127" s="7"/>
      <c r="H127" s="7"/>
      <c r="I127" s="7"/>
    </row>
    <row r="128" spans="2:11" ht="18" customHeight="1" x14ac:dyDescent="0.4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4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45">
      <c r="B130" s="68" t="s">
        <v>38</v>
      </c>
      <c r="C130" s="69"/>
      <c r="D130" s="70"/>
      <c r="E130" s="70"/>
      <c r="F130" s="70"/>
      <c r="G130" s="70"/>
      <c r="H130" s="70"/>
      <c r="I130" s="70"/>
      <c r="J130" s="70"/>
    </row>
    <row r="131" spans="2:10" ht="18" customHeight="1" x14ac:dyDescent="0.45">
      <c r="B131" s="68" t="s">
        <v>39</v>
      </c>
      <c r="C131" s="69"/>
      <c r="D131" s="70"/>
      <c r="E131" s="70"/>
      <c r="F131" s="70"/>
      <c r="G131" s="70"/>
      <c r="H131" s="70"/>
      <c r="I131" s="70"/>
      <c r="J131" s="70"/>
    </row>
    <row r="132" spans="2:10" ht="18" customHeight="1" x14ac:dyDescent="0.45">
      <c r="B132" s="68" t="s">
        <v>40</v>
      </c>
      <c r="C132" s="69"/>
      <c r="D132" s="70"/>
      <c r="E132" s="70"/>
      <c r="F132" s="70"/>
      <c r="G132" s="70"/>
      <c r="H132" s="70"/>
      <c r="I132" s="70"/>
      <c r="J132" s="70"/>
    </row>
    <row r="133" spans="2:10" ht="18" customHeight="1" x14ac:dyDescent="0.45">
      <c r="B133" s="68" t="s">
        <v>41</v>
      </c>
      <c r="C133" s="69"/>
      <c r="D133" s="70"/>
      <c r="E133" s="70"/>
      <c r="F133" s="70"/>
      <c r="G133" s="70"/>
      <c r="H133" s="70"/>
      <c r="I133" s="70"/>
      <c r="J133" s="70"/>
    </row>
    <row r="134" spans="2:10" ht="18" customHeight="1" x14ac:dyDescent="0.45">
      <c r="B134" s="68" t="s">
        <v>44</v>
      </c>
      <c r="C134" s="69"/>
      <c r="D134" s="70"/>
      <c r="E134" s="70"/>
      <c r="F134" s="70"/>
      <c r="G134" s="70"/>
      <c r="H134" s="70"/>
      <c r="I134" s="70"/>
      <c r="J134" s="70"/>
    </row>
    <row r="135" spans="2:10" ht="18" customHeight="1" x14ac:dyDescent="0.45">
      <c r="B135" s="65"/>
      <c r="C135" s="66"/>
      <c r="D135" s="67"/>
      <c r="E135" s="67"/>
      <c r="F135" s="67"/>
      <c r="G135" s="67"/>
      <c r="H135" s="7"/>
      <c r="I135" s="7"/>
    </row>
    <row r="136" spans="2:10" ht="18" customHeight="1" x14ac:dyDescent="0.45">
      <c r="B136" s="65"/>
      <c r="C136" s="66"/>
      <c r="D136" s="67"/>
      <c r="E136" s="67"/>
      <c r="F136" s="67"/>
      <c r="G136" s="67"/>
      <c r="H136" s="7"/>
      <c r="I136" s="7"/>
    </row>
    <row r="137" spans="2:10" ht="18" customHeight="1" x14ac:dyDescent="0.45">
      <c r="B137" s="65"/>
      <c r="C137" s="66"/>
      <c r="D137" s="67"/>
      <c r="E137" s="67"/>
      <c r="F137" s="67"/>
      <c r="G137" s="67"/>
      <c r="H137" s="7"/>
      <c r="I137" s="7"/>
    </row>
    <row r="138" spans="2:10" ht="18" customHeight="1" x14ac:dyDescent="0.45">
      <c r="B138" s="65"/>
      <c r="C138" s="66"/>
      <c r="D138" s="67"/>
      <c r="E138" s="67"/>
      <c r="F138" s="67"/>
      <c r="G138" s="67"/>
      <c r="H138" s="7"/>
      <c r="I138" s="7"/>
    </row>
    <row r="139" spans="2:10" ht="18" customHeight="1" x14ac:dyDescent="0.4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4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4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4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4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4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4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4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4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4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4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4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4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45">
      <c r="B152" s="6"/>
      <c r="C152" s="6"/>
      <c r="D152" s="7"/>
      <c r="E152" s="7"/>
      <c r="F152" s="7"/>
      <c r="G152" s="7"/>
      <c r="H152" s="7"/>
      <c r="I152" s="7"/>
    </row>
    <row r="153" spans="2:9" ht="12.75" customHeight="1" x14ac:dyDescent="0.45"/>
    <row r="154" spans="2:9" ht="12.75" customHeight="1" x14ac:dyDescent="0.45"/>
    <row r="163" ht="12.75" customHeight="1" x14ac:dyDescent="0.45"/>
    <row r="165" ht="12.75" customHeight="1" x14ac:dyDescent="0.45"/>
    <row r="171" ht="12.75" customHeight="1" x14ac:dyDescent="0.45"/>
    <row r="174" ht="12.75" customHeight="1" x14ac:dyDescent="0.45"/>
    <row r="179" ht="12.75" customHeight="1" x14ac:dyDescent="0.45"/>
    <row r="182" ht="12.75" customHeight="1" x14ac:dyDescent="0.45"/>
    <row r="188" ht="12.75" customHeight="1" x14ac:dyDescent="0.45"/>
  </sheetData>
  <mergeCells count="68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0:F20"/>
    <mergeCell ref="B21:B22"/>
    <mergeCell ref="C21:C22"/>
    <mergeCell ref="D21:D22"/>
    <mergeCell ref="E21:E22"/>
    <mergeCell ref="F21:F22"/>
    <mergeCell ref="B52:I52"/>
    <mergeCell ref="B30:I30"/>
    <mergeCell ref="B31:B32"/>
    <mergeCell ref="C31:C32"/>
    <mergeCell ref="D31:D32"/>
    <mergeCell ref="E31:E32"/>
    <mergeCell ref="F31:F32"/>
    <mergeCell ref="G31:G32"/>
    <mergeCell ref="H31:H32"/>
    <mergeCell ref="I31:I32"/>
    <mergeCell ref="B41:B42"/>
    <mergeCell ref="C41:C42"/>
    <mergeCell ref="D41:D42"/>
    <mergeCell ref="E41:E42"/>
    <mergeCell ref="F41:F42"/>
    <mergeCell ref="H53:H54"/>
    <mergeCell ref="I53:I54"/>
    <mergeCell ref="B63:I63"/>
    <mergeCell ref="B64:B65"/>
    <mergeCell ref="C64:C65"/>
    <mergeCell ref="D64:D65"/>
    <mergeCell ref="E64:E65"/>
    <mergeCell ref="F64:F65"/>
    <mergeCell ref="G64:G65"/>
    <mergeCell ref="H64:H65"/>
    <mergeCell ref="B53:B54"/>
    <mergeCell ref="C53:C54"/>
    <mergeCell ref="D53:D54"/>
    <mergeCell ref="E53:E54"/>
    <mergeCell ref="F53:F54"/>
    <mergeCell ref="G53:G54"/>
    <mergeCell ref="I64:I65"/>
    <mergeCell ref="B73:I73"/>
    <mergeCell ref="B74:B75"/>
    <mergeCell ref="C74:C75"/>
    <mergeCell ref="D74:D75"/>
    <mergeCell ref="E74:E75"/>
    <mergeCell ref="F74:F75"/>
    <mergeCell ref="G74:G75"/>
    <mergeCell ref="H74:H75"/>
    <mergeCell ref="I74:I75"/>
    <mergeCell ref="E120:H120"/>
    <mergeCell ref="B95:H95"/>
    <mergeCell ref="B96:B97"/>
    <mergeCell ref="C96:C97"/>
    <mergeCell ref="D96:D97"/>
    <mergeCell ref="E96:E97"/>
    <mergeCell ref="F96:F97"/>
    <mergeCell ref="G96:G97"/>
    <mergeCell ref="H96:H97"/>
  </mergeCells>
  <pageMargins left="0.7" right="0.7" top="0.75" bottom="0.75" header="0.3" footer="0.3"/>
  <pageSetup scale="63" orientation="portrait" r:id="rId1"/>
  <rowBreaks count="3" manualBreakCount="3">
    <brk id="46" max="9" man="1"/>
    <brk id="88" max="9" man="1"/>
    <brk id="140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45"/>
  <sheetViews>
    <sheetView view="pageBreakPreview" zoomScale="120" zoomScaleNormal="100" zoomScaleSheetLayoutView="120" zoomScalePageLayoutView="110" workbookViewId="0"/>
  </sheetViews>
  <sheetFormatPr defaultColWidth="8.86328125" defaultRowHeight="17.25" x14ac:dyDescent="0.45"/>
  <cols>
    <col min="1" max="1" width="6.86328125" style="15" customWidth="1"/>
    <col min="2" max="2" width="29.86328125" style="1" customWidth="1"/>
    <col min="3" max="3" width="12" style="87" customWidth="1"/>
    <col min="4" max="4" width="12.3984375" style="2" customWidth="1"/>
    <col min="5" max="5" width="13.86328125" style="2" customWidth="1"/>
    <col min="6" max="6" width="15.1328125" style="2" customWidth="1"/>
    <col min="7" max="9" width="13.86328125" style="2" customWidth="1"/>
    <col min="10" max="10" width="5.86328125" style="7" customWidth="1"/>
    <col min="11" max="11" width="33.3984375" style="3" customWidth="1"/>
    <col min="12" max="12" width="5" style="3" customWidth="1"/>
    <col min="13" max="16384" width="8.86328125" style="3"/>
  </cols>
  <sheetData>
    <row r="1" spans="1:10" x14ac:dyDescent="0.45">
      <c r="B1" s="6"/>
      <c r="C1" s="79"/>
      <c r="D1" s="7"/>
      <c r="E1" s="7"/>
      <c r="F1" s="7"/>
      <c r="G1" s="7"/>
      <c r="H1" s="7"/>
      <c r="I1" s="7"/>
    </row>
    <row r="2" spans="1:10" x14ac:dyDescent="0.45">
      <c r="B2" s="6"/>
      <c r="C2" s="79"/>
      <c r="D2" s="7"/>
      <c r="E2" s="7"/>
      <c r="F2" s="7"/>
      <c r="G2" s="7"/>
      <c r="H2" s="7"/>
      <c r="I2" s="7"/>
    </row>
    <row r="3" spans="1:10" x14ac:dyDescent="0.45">
      <c r="B3" s="6"/>
      <c r="C3" s="79"/>
      <c r="D3" s="7"/>
      <c r="E3" s="7"/>
      <c r="F3" s="7"/>
      <c r="G3" s="7"/>
      <c r="H3" s="7"/>
      <c r="I3" s="7"/>
    </row>
    <row r="4" spans="1:10" ht="29.25" customHeight="1" x14ac:dyDescent="0.45">
      <c r="B4" s="6"/>
      <c r="C4" s="79"/>
      <c r="D4" s="7"/>
      <c r="E4" s="7"/>
      <c r="F4" s="7"/>
      <c r="G4" s="7"/>
      <c r="H4" s="7"/>
      <c r="I4" s="7"/>
    </row>
    <row r="5" spans="1:10" ht="29.25" customHeight="1" x14ac:dyDescent="0.45">
      <c r="B5" s="6"/>
      <c r="C5" s="79"/>
      <c r="D5" s="7"/>
      <c r="E5" s="7"/>
      <c r="F5" s="7"/>
      <c r="G5" s="7"/>
      <c r="H5" s="7"/>
      <c r="I5" s="7"/>
    </row>
    <row r="6" spans="1:10" s="23" customFormat="1" ht="44.25" x14ac:dyDescent="0.45">
      <c r="A6" s="155" t="s">
        <v>49</v>
      </c>
      <c r="B6" s="155"/>
      <c r="C6" s="155"/>
      <c r="D6" s="155"/>
      <c r="E6" s="155"/>
      <c r="F6" s="155"/>
      <c r="G6" s="155"/>
      <c r="H6" s="155"/>
      <c r="I6" s="155"/>
    </row>
    <row r="7" spans="1:10" s="23" customFormat="1" ht="44.25" x14ac:dyDescent="0.45">
      <c r="A7" s="155" t="s">
        <v>43</v>
      </c>
      <c r="B7" s="155"/>
      <c r="C7" s="155"/>
      <c r="D7" s="155"/>
      <c r="E7" s="155"/>
      <c r="F7" s="155"/>
      <c r="G7" s="155"/>
      <c r="H7" s="155"/>
      <c r="I7" s="155"/>
    </row>
    <row r="8" spans="1:10" s="4" customFormat="1" ht="34.9" x14ac:dyDescent="0.45">
      <c r="A8" s="165" t="str">
        <f>MELBOURNE!A7</f>
        <v>12th May 2022</v>
      </c>
      <c r="B8" s="165"/>
      <c r="C8" s="165"/>
      <c r="D8" s="165"/>
      <c r="E8" s="165"/>
      <c r="F8" s="165"/>
      <c r="G8" s="165"/>
      <c r="H8" s="165"/>
      <c r="I8" s="165"/>
      <c r="J8" s="23"/>
    </row>
    <row r="9" spans="1:10" s="4" customFormat="1" ht="17.25" customHeight="1" x14ac:dyDescent="0.45">
      <c r="A9" s="123"/>
      <c r="B9" s="123"/>
      <c r="C9" s="123"/>
      <c r="D9" s="123"/>
      <c r="E9" s="123"/>
      <c r="F9" s="123"/>
      <c r="G9" s="123"/>
      <c r="H9" s="123"/>
      <c r="I9" s="123"/>
      <c r="J9" s="23"/>
    </row>
    <row r="10" spans="1:10" s="25" customFormat="1" ht="18" x14ac:dyDescent="0.55000000000000004">
      <c r="A10" s="47"/>
      <c r="B10" s="124"/>
      <c r="C10" s="51"/>
      <c r="D10" s="32"/>
      <c r="E10" s="32"/>
      <c r="F10" s="32"/>
      <c r="G10" s="32"/>
      <c r="H10" s="58"/>
      <c r="I10" s="12" t="s">
        <v>152</v>
      </c>
      <c r="J10" s="31"/>
    </row>
    <row r="11" spans="1:10" s="25" customFormat="1" ht="31.15" thickBot="1" x14ac:dyDescent="0.95">
      <c r="A11" s="47"/>
      <c r="B11" s="184" t="s">
        <v>20</v>
      </c>
      <c r="C11" s="184"/>
      <c r="D11" s="184"/>
      <c r="E11" s="184"/>
      <c r="F11" s="184"/>
      <c r="G11" s="184"/>
      <c r="H11" s="184"/>
      <c r="I11" s="184"/>
      <c r="J11" s="31"/>
    </row>
    <row r="12" spans="1:10" s="25" customFormat="1" ht="12.75" customHeight="1" x14ac:dyDescent="0.45">
      <c r="A12" s="47"/>
      <c r="B12" s="157" t="s">
        <v>0</v>
      </c>
      <c r="C12" s="197" t="s">
        <v>14</v>
      </c>
      <c r="D12" s="161" t="s">
        <v>17</v>
      </c>
      <c r="E12" s="161" t="s">
        <v>50</v>
      </c>
      <c r="F12" s="161" t="s">
        <v>3</v>
      </c>
      <c r="G12" s="175" t="s">
        <v>47</v>
      </c>
      <c r="H12" s="199" t="s">
        <v>4</v>
      </c>
      <c r="I12" s="199" t="s">
        <v>21</v>
      </c>
      <c r="J12" s="31"/>
    </row>
    <row r="13" spans="1:10" s="25" customFormat="1" ht="24.75" customHeight="1" thickBot="1" x14ac:dyDescent="0.5">
      <c r="A13" s="47"/>
      <c r="B13" s="193"/>
      <c r="C13" s="205"/>
      <c r="D13" s="195"/>
      <c r="E13" s="195"/>
      <c r="F13" s="195"/>
      <c r="G13" s="203"/>
      <c r="H13" s="204"/>
      <c r="I13" s="204"/>
      <c r="J13" s="31"/>
    </row>
    <row r="14" spans="1:10" s="25" customFormat="1" ht="18.75" customHeight="1" x14ac:dyDescent="0.55000000000000004">
      <c r="A14" s="47"/>
      <c r="B14" s="132" t="s">
        <v>67</v>
      </c>
      <c r="C14" s="138" t="s">
        <v>73</v>
      </c>
      <c r="D14" s="98">
        <v>44697</v>
      </c>
      <c r="E14" s="98">
        <v>44701</v>
      </c>
      <c r="F14" s="98">
        <v>44707</v>
      </c>
      <c r="G14" s="98">
        <f t="shared" ref="G14" si="0">E14+18</f>
        <v>44719</v>
      </c>
      <c r="H14" s="98">
        <f t="shared" ref="H14:H17" si="1">E14+17</f>
        <v>44718</v>
      </c>
      <c r="I14" s="99">
        <f t="shared" ref="I14:I17" si="2">E14+22</f>
        <v>44723</v>
      </c>
      <c r="J14" s="31"/>
    </row>
    <row r="15" spans="1:10" s="25" customFormat="1" ht="18.75" customHeight="1" x14ac:dyDescent="0.55000000000000004">
      <c r="A15" s="47"/>
      <c r="B15" s="33" t="s">
        <v>67</v>
      </c>
      <c r="C15" s="44" t="s">
        <v>74</v>
      </c>
      <c r="D15" s="45">
        <v>44711</v>
      </c>
      <c r="E15" s="45">
        <v>44715</v>
      </c>
      <c r="F15" s="45">
        <v>44721</v>
      </c>
      <c r="G15" s="45">
        <f>E15+18</f>
        <v>44733</v>
      </c>
      <c r="H15" s="45">
        <f t="shared" si="1"/>
        <v>44732</v>
      </c>
      <c r="I15" s="38">
        <f t="shared" si="2"/>
        <v>44737</v>
      </c>
      <c r="J15" s="31"/>
    </row>
    <row r="16" spans="1:10" s="25" customFormat="1" ht="18.75" customHeight="1" x14ac:dyDescent="0.55000000000000004">
      <c r="A16" s="47"/>
      <c r="B16" s="33" t="s">
        <v>67</v>
      </c>
      <c r="C16" s="44" t="s">
        <v>123</v>
      </c>
      <c r="D16" s="45">
        <v>44725</v>
      </c>
      <c r="E16" s="45">
        <v>44729</v>
      </c>
      <c r="F16" s="45">
        <v>44735</v>
      </c>
      <c r="G16" s="45">
        <f t="shared" ref="G16:G17" si="3">E16+18</f>
        <v>44747</v>
      </c>
      <c r="H16" s="45">
        <f t="shared" si="1"/>
        <v>44746</v>
      </c>
      <c r="I16" s="38">
        <f t="shared" si="2"/>
        <v>44751</v>
      </c>
      <c r="J16" s="31"/>
    </row>
    <row r="17" spans="1:11" s="25" customFormat="1" ht="18.75" customHeight="1" x14ac:dyDescent="0.55000000000000004">
      <c r="A17" s="47"/>
      <c r="B17" s="33" t="s">
        <v>67</v>
      </c>
      <c r="C17" s="44" t="s">
        <v>115</v>
      </c>
      <c r="D17" s="45">
        <v>44740</v>
      </c>
      <c r="E17" s="45">
        <v>44743</v>
      </c>
      <c r="F17" s="45">
        <v>44749</v>
      </c>
      <c r="G17" s="45">
        <f t="shared" si="3"/>
        <v>44761</v>
      </c>
      <c r="H17" s="45">
        <f t="shared" si="1"/>
        <v>44760</v>
      </c>
      <c r="I17" s="38">
        <f t="shared" si="2"/>
        <v>44765</v>
      </c>
      <c r="J17" s="31"/>
    </row>
    <row r="18" spans="1:11" s="25" customFormat="1" ht="18.75" customHeight="1" thickBot="1" x14ac:dyDescent="0.6">
      <c r="A18" s="47"/>
      <c r="B18" s="34" t="s">
        <v>67</v>
      </c>
      <c r="C18" s="35" t="s">
        <v>135</v>
      </c>
      <c r="D18" s="36">
        <v>44754</v>
      </c>
      <c r="E18" s="36">
        <v>44757</v>
      </c>
      <c r="F18" s="36">
        <v>44763</v>
      </c>
      <c r="G18" s="36">
        <f t="shared" ref="G18" si="4">E18+18</f>
        <v>44775</v>
      </c>
      <c r="H18" s="36">
        <f t="shared" ref="H18" si="5">E18+17</f>
        <v>44774</v>
      </c>
      <c r="I18" s="39">
        <f t="shared" ref="I18" si="6">E18+22</f>
        <v>44779</v>
      </c>
      <c r="J18" s="31"/>
    </row>
    <row r="19" spans="1:11" s="25" customFormat="1" ht="35.25" customHeight="1" thickBot="1" x14ac:dyDescent="0.95">
      <c r="A19" s="47"/>
      <c r="B19" s="184" t="s">
        <v>27</v>
      </c>
      <c r="C19" s="184"/>
      <c r="D19" s="184"/>
      <c r="E19" s="184"/>
      <c r="F19" s="184"/>
      <c r="G19" s="184"/>
      <c r="H19" s="184"/>
      <c r="I19" s="184"/>
      <c r="J19" s="31"/>
      <c r="K19" s="24"/>
    </row>
    <row r="20" spans="1:11" s="25" customFormat="1" ht="18" customHeight="1" x14ac:dyDescent="0.45">
      <c r="A20" s="47"/>
      <c r="B20" s="157" t="s">
        <v>0</v>
      </c>
      <c r="C20" s="197" t="s">
        <v>14</v>
      </c>
      <c r="D20" s="161" t="s">
        <v>17</v>
      </c>
      <c r="E20" s="161" t="s">
        <v>50</v>
      </c>
      <c r="F20" s="161" t="s">
        <v>3</v>
      </c>
      <c r="G20" s="175" t="s">
        <v>28</v>
      </c>
      <c r="H20" s="199" t="s">
        <v>33</v>
      </c>
      <c r="I20" s="199" t="s">
        <v>34</v>
      </c>
      <c r="J20" s="31"/>
      <c r="K20" s="24"/>
    </row>
    <row r="21" spans="1:11" s="25" customFormat="1" ht="18" customHeight="1" thickBot="1" x14ac:dyDescent="0.5">
      <c r="A21" s="47"/>
      <c r="B21" s="158"/>
      <c r="C21" s="198"/>
      <c r="D21" s="162"/>
      <c r="E21" s="162"/>
      <c r="F21" s="162"/>
      <c r="G21" s="176"/>
      <c r="H21" s="200"/>
      <c r="I21" s="200"/>
      <c r="J21" s="31"/>
      <c r="K21" s="24"/>
    </row>
    <row r="22" spans="1:11" s="24" customFormat="1" ht="18.75" customHeight="1" x14ac:dyDescent="0.55000000000000004">
      <c r="A22" s="47"/>
      <c r="B22" s="132" t="s">
        <v>67</v>
      </c>
      <c r="C22" s="138" t="s">
        <v>73</v>
      </c>
      <c r="D22" s="98">
        <v>44697</v>
      </c>
      <c r="E22" s="98">
        <v>44701</v>
      </c>
      <c r="F22" s="98">
        <v>44707</v>
      </c>
      <c r="G22" s="98">
        <f t="shared" ref="G22:G23" si="7">E22+18</f>
        <v>44719</v>
      </c>
      <c r="H22" s="98">
        <f t="shared" ref="H22:H26" si="8">E22+17</f>
        <v>44718</v>
      </c>
      <c r="I22" s="99">
        <f t="shared" ref="I22:I26" si="9">E22+22</f>
        <v>44723</v>
      </c>
      <c r="J22" s="31"/>
    </row>
    <row r="23" spans="1:11" s="24" customFormat="1" ht="18.75" customHeight="1" x14ac:dyDescent="0.55000000000000004">
      <c r="A23" s="47"/>
      <c r="B23" s="33" t="s">
        <v>67</v>
      </c>
      <c r="C23" s="44" t="s">
        <v>74</v>
      </c>
      <c r="D23" s="45">
        <v>44711</v>
      </c>
      <c r="E23" s="45">
        <v>44715</v>
      </c>
      <c r="F23" s="45">
        <v>44721</v>
      </c>
      <c r="G23" s="45">
        <f t="shared" si="7"/>
        <v>44733</v>
      </c>
      <c r="H23" s="45">
        <f t="shared" si="8"/>
        <v>44732</v>
      </c>
      <c r="I23" s="38">
        <f t="shared" si="9"/>
        <v>44737</v>
      </c>
      <c r="J23" s="31"/>
    </row>
    <row r="24" spans="1:11" s="24" customFormat="1" ht="18.75" customHeight="1" x14ac:dyDescent="0.55000000000000004">
      <c r="A24" s="47"/>
      <c r="B24" s="33" t="s">
        <v>67</v>
      </c>
      <c r="C24" s="44" t="s">
        <v>123</v>
      </c>
      <c r="D24" s="45">
        <v>44725</v>
      </c>
      <c r="E24" s="45">
        <v>44729</v>
      </c>
      <c r="F24" s="45">
        <v>44735</v>
      </c>
      <c r="G24" s="45">
        <f>E24+18</f>
        <v>44747</v>
      </c>
      <c r="H24" s="45">
        <f t="shared" si="8"/>
        <v>44746</v>
      </c>
      <c r="I24" s="38">
        <f t="shared" si="9"/>
        <v>44751</v>
      </c>
      <c r="J24" s="31"/>
    </row>
    <row r="25" spans="1:11" s="24" customFormat="1" ht="18.75" customHeight="1" x14ac:dyDescent="0.55000000000000004">
      <c r="A25" s="47"/>
      <c r="B25" s="33" t="s">
        <v>67</v>
      </c>
      <c r="C25" s="44" t="s">
        <v>115</v>
      </c>
      <c r="D25" s="45">
        <v>44740</v>
      </c>
      <c r="E25" s="45">
        <v>44743</v>
      </c>
      <c r="F25" s="45">
        <v>44749</v>
      </c>
      <c r="G25" s="45">
        <f t="shared" ref="G25:G26" si="10">E25+18</f>
        <v>44761</v>
      </c>
      <c r="H25" s="45">
        <f t="shared" si="8"/>
        <v>44760</v>
      </c>
      <c r="I25" s="38">
        <f t="shared" si="9"/>
        <v>44765</v>
      </c>
      <c r="J25" s="31"/>
    </row>
    <row r="26" spans="1:11" s="24" customFormat="1" ht="18.75" customHeight="1" thickBot="1" x14ac:dyDescent="0.6">
      <c r="A26" s="47"/>
      <c r="B26" s="34" t="s">
        <v>67</v>
      </c>
      <c r="C26" s="35" t="s">
        <v>135</v>
      </c>
      <c r="D26" s="36">
        <v>44754</v>
      </c>
      <c r="E26" s="36">
        <v>44757</v>
      </c>
      <c r="F26" s="36">
        <v>44763</v>
      </c>
      <c r="G26" s="36">
        <f t="shared" si="10"/>
        <v>44775</v>
      </c>
      <c r="H26" s="36">
        <f t="shared" si="8"/>
        <v>44774</v>
      </c>
      <c r="I26" s="39">
        <f t="shared" si="9"/>
        <v>44779</v>
      </c>
      <c r="J26" s="31"/>
    </row>
    <row r="27" spans="1:11" s="25" customFormat="1" ht="36.75" customHeight="1" thickBot="1" x14ac:dyDescent="0.95">
      <c r="A27" s="47"/>
      <c r="B27" s="184" t="s">
        <v>29</v>
      </c>
      <c r="C27" s="184"/>
      <c r="D27" s="184"/>
      <c r="E27" s="184"/>
      <c r="F27" s="184"/>
      <c r="G27" s="184"/>
      <c r="H27" s="184"/>
      <c r="I27" s="184"/>
      <c r="J27" s="31"/>
    </row>
    <row r="28" spans="1:11" s="25" customFormat="1" ht="18" customHeight="1" x14ac:dyDescent="0.45">
      <c r="A28" s="47"/>
      <c r="B28" s="157" t="s">
        <v>0</v>
      </c>
      <c r="C28" s="197" t="s">
        <v>14</v>
      </c>
      <c r="D28" s="161" t="s">
        <v>17</v>
      </c>
      <c r="E28" s="161" t="s">
        <v>50</v>
      </c>
      <c r="F28" s="161" t="s">
        <v>3</v>
      </c>
      <c r="G28" s="201" t="s">
        <v>37</v>
      </c>
      <c r="H28" s="199" t="s">
        <v>30</v>
      </c>
      <c r="I28" s="199" t="s">
        <v>31</v>
      </c>
      <c r="J28" s="31"/>
    </row>
    <row r="29" spans="1:11" s="25" customFormat="1" ht="18" customHeight="1" thickBot="1" x14ac:dyDescent="0.5">
      <c r="A29" s="47"/>
      <c r="B29" s="158"/>
      <c r="C29" s="198"/>
      <c r="D29" s="162"/>
      <c r="E29" s="162"/>
      <c r="F29" s="162"/>
      <c r="G29" s="202"/>
      <c r="H29" s="200"/>
      <c r="I29" s="200"/>
      <c r="J29" s="31"/>
    </row>
    <row r="30" spans="1:11" s="24" customFormat="1" ht="20.25" customHeight="1" x14ac:dyDescent="0.55000000000000004">
      <c r="A30" s="47"/>
      <c r="B30" s="132" t="s">
        <v>67</v>
      </c>
      <c r="C30" s="138" t="s">
        <v>73</v>
      </c>
      <c r="D30" s="98">
        <v>44697</v>
      </c>
      <c r="E30" s="98">
        <v>44701</v>
      </c>
      <c r="F30" s="98">
        <v>44707</v>
      </c>
      <c r="G30" s="98">
        <f t="shared" ref="G30:G31" si="11">E30+18</f>
        <v>44719</v>
      </c>
      <c r="H30" s="98">
        <f t="shared" ref="H30:H34" si="12">E30+17</f>
        <v>44718</v>
      </c>
      <c r="I30" s="99">
        <f t="shared" ref="I30:I34" si="13">E30+22</f>
        <v>44723</v>
      </c>
      <c r="J30" s="31"/>
    </row>
    <row r="31" spans="1:11" s="24" customFormat="1" ht="20.25" customHeight="1" x14ac:dyDescent="0.55000000000000004">
      <c r="A31" s="47"/>
      <c r="B31" s="33" t="s">
        <v>67</v>
      </c>
      <c r="C31" s="44" t="s">
        <v>74</v>
      </c>
      <c r="D31" s="45">
        <v>44711</v>
      </c>
      <c r="E31" s="45">
        <v>44715</v>
      </c>
      <c r="F31" s="45">
        <v>44721</v>
      </c>
      <c r="G31" s="45">
        <f t="shared" si="11"/>
        <v>44733</v>
      </c>
      <c r="H31" s="45">
        <f t="shared" si="12"/>
        <v>44732</v>
      </c>
      <c r="I31" s="38">
        <f t="shared" si="13"/>
        <v>44737</v>
      </c>
      <c r="J31" s="31"/>
    </row>
    <row r="32" spans="1:11" s="24" customFormat="1" ht="20.25" customHeight="1" x14ac:dyDescent="0.55000000000000004">
      <c r="A32" s="47"/>
      <c r="B32" s="33" t="s">
        <v>67</v>
      </c>
      <c r="C32" s="44" t="s">
        <v>123</v>
      </c>
      <c r="D32" s="45">
        <v>44725</v>
      </c>
      <c r="E32" s="45">
        <v>44729</v>
      </c>
      <c r="F32" s="45">
        <v>44735</v>
      </c>
      <c r="G32" s="45">
        <f>E32+18</f>
        <v>44747</v>
      </c>
      <c r="H32" s="45">
        <f t="shared" si="12"/>
        <v>44746</v>
      </c>
      <c r="I32" s="38">
        <f t="shared" si="13"/>
        <v>44751</v>
      </c>
      <c r="J32" s="31"/>
    </row>
    <row r="33" spans="1:10" s="24" customFormat="1" ht="20.25" customHeight="1" x14ac:dyDescent="0.55000000000000004">
      <c r="A33" s="47"/>
      <c r="B33" s="33" t="s">
        <v>67</v>
      </c>
      <c r="C33" s="44" t="s">
        <v>115</v>
      </c>
      <c r="D33" s="45">
        <v>44740</v>
      </c>
      <c r="E33" s="45">
        <v>44743</v>
      </c>
      <c r="F33" s="45">
        <v>44749</v>
      </c>
      <c r="G33" s="45">
        <f t="shared" ref="G33:G34" si="14">E33+18</f>
        <v>44761</v>
      </c>
      <c r="H33" s="45">
        <f t="shared" si="12"/>
        <v>44760</v>
      </c>
      <c r="I33" s="38">
        <f t="shared" si="13"/>
        <v>44765</v>
      </c>
      <c r="J33" s="31"/>
    </row>
    <row r="34" spans="1:10" s="24" customFormat="1" ht="20.25" customHeight="1" thickBot="1" x14ac:dyDescent="0.6">
      <c r="A34" s="47"/>
      <c r="B34" s="34" t="s">
        <v>67</v>
      </c>
      <c r="C34" s="35" t="s">
        <v>135</v>
      </c>
      <c r="D34" s="36">
        <v>44754</v>
      </c>
      <c r="E34" s="36">
        <v>44757</v>
      </c>
      <c r="F34" s="36">
        <v>44763</v>
      </c>
      <c r="G34" s="36">
        <f t="shared" si="14"/>
        <v>44775</v>
      </c>
      <c r="H34" s="36">
        <f t="shared" si="12"/>
        <v>44774</v>
      </c>
      <c r="I34" s="39">
        <f t="shared" si="13"/>
        <v>44779</v>
      </c>
      <c r="J34" s="31"/>
    </row>
    <row r="35" spans="1:10" s="24" customFormat="1" ht="20.25" customHeight="1" x14ac:dyDescent="0.55000000000000004">
      <c r="A35" s="47"/>
      <c r="B35" s="55"/>
      <c r="C35" s="56"/>
      <c r="D35" s="58"/>
      <c r="E35" s="58"/>
      <c r="F35" s="58"/>
      <c r="G35" s="58"/>
      <c r="H35" s="58"/>
      <c r="I35" s="58"/>
      <c r="J35" s="31"/>
    </row>
    <row r="36" spans="1:10" s="24" customFormat="1" ht="20.25" customHeight="1" thickBot="1" x14ac:dyDescent="0.6">
      <c r="A36" s="47"/>
      <c r="B36" s="131"/>
      <c r="C36" s="125"/>
      <c r="D36" s="126"/>
      <c r="E36" s="127"/>
      <c r="F36" s="127"/>
      <c r="G36" s="127"/>
      <c r="H36" s="127"/>
      <c r="I36" s="128"/>
      <c r="J36" s="31"/>
    </row>
    <row r="37" spans="1:10" s="24" customFormat="1" ht="20.25" customHeight="1" x14ac:dyDescent="0.55000000000000004">
      <c r="A37" s="47"/>
      <c r="B37" s="55"/>
      <c r="C37" s="88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55000000000000004">
      <c r="A38" s="47"/>
      <c r="B38" s="55"/>
      <c r="C38" s="88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55000000000000004">
      <c r="A39" s="47"/>
      <c r="B39" s="55"/>
      <c r="C39" s="88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55000000000000004">
      <c r="A40" s="47"/>
      <c r="B40" s="55"/>
      <c r="C40" s="88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55000000000000004">
      <c r="A41" s="47"/>
      <c r="B41" s="55"/>
      <c r="C41" s="88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55000000000000004">
      <c r="A42" s="47"/>
      <c r="B42" s="55"/>
      <c r="C42" s="88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55000000000000004">
      <c r="A43" s="47"/>
      <c r="B43" s="55"/>
      <c r="C43" s="88"/>
      <c r="D43" s="61"/>
      <c r="E43" s="58"/>
      <c r="F43" s="58"/>
      <c r="G43" s="58"/>
      <c r="H43" s="58"/>
      <c r="I43" s="58"/>
      <c r="J43" s="31"/>
    </row>
    <row r="44" spans="1:10" s="25" customFormat="1" ht="20.25" customHeight="1" x14ac:dyDescent="0.55000000000000004">
      <c r="A44" s="47"/>
      <c r="B44" s="55"/>
      <c r="C44" s="88"/>
      <c r="D44" s="61"/>
      <c r="E44" s="58"/>
      <c r="F44" s="58"/>
      <c r="G44" s="58"/>
      <c r="H44" s="58"/>
      <c r="I44" s="58"/>
      <c r="J44" s="31"/>
    </row>
    <row r="45" spans="1:10" s="25" customFormat="1" ht="24.75" customHeight="1" thickBot="1" x14ac:dyDescent="0.95">
      <c r="A45" s="47"/>
      <c r="B45" s="184" t="s">
        <v>12</v>
      </c>
      <c r="C45" s="184"/>
      <c r="D45" s="184"/>
      <c r="E45" s="184"/>
      <c r="F45" s="184"/>
      <c r="G45" s="184"/>
      <c r="H45" s="184"/>
      <c r="I45" s="184"/>
      <c r="J45" s="31"/>
    </row>
    <row r="46" spans="1:10" s="25" customFormat="1" ht="20.25" customHeight="1" x14ac:dyDescent="0.45">
      <c r="A46" s="47"/>
      <c r="B46" s="157" t="s">
        <v>0</v>
      </c>
      <c r="C46" s="197" t="s">
        <v>14</v>
      </c>
      <c r="D46" s="161" t="s">
        <v>17</v>
      </c>
      <c r="E46" s="161" t="s">
        <v>50</v>
      </c>
      <c r="F46" s="161" t="s">
        <v>3</v>
      </c>
      <c r="G46" s="175" t="s">
        <v>32</v>
      </c>
      <c r="H46" s="199" t="s">
        <v>36</v>
      </c>
      <c r="I46" s="199" t="s">
        <v>35</v>
      </c>
      <c r="J46" s="31"/>
    </row>
    <row r="47" spans="1:10" s="25" customFormat="1" ht="20.25" customHeight="1" thickBot="1" x14ac:dyDescent="0.5">
      <c r="A47" s="47"/>
      <c r="B47" s="158"/>
      <c r="C47" s="198"/>
      <c r="D47" s="162"/>
      <c r="E47" s="162"/>
      <c r="F47" s="162"/>
      <c r="G47" s="176"/>
      <c r="H47" s="200"/>
      <c r="I47" s="200"/>
      <c r="J47" s="31"/>
    </row>
    <row r="48" spans="1:10" s="25" customFormat="1" ht="20.25" customHeight="1" x14ac:dyDescent="0.55000000000000004">
      <c r="A48" s="47"/>
      <c r="B48" s="132" t="s">
        <v>67</v>
      </c>
      <c r="C48" s="138" t="s">
        <v>73</v>
      </c>
      <c r="D48" s="98">
        <v>44697</v>
      </c>
      <c r="E48" s="98">
        <v>44701</v>
      </c>
      <c r="F48" s="98">
        <v>44707</v>
      </c>
      <c r="G48" s="98">
        <f t="shared" ref="G48:G49" si="15">E48+18</f>
        <v>44719</v>
      </c>
      <c r="H48" s="98">
        <f t="shared" ref="H48:H52" si="16">E48+17</f>
        <v>44718</v>
      </c>
      <c r="I48" s="99">
        <f t="shared" ref="I48:I52" si="17">E48+22</f>
        <v>44723</v>
      </c>
      <c r="J48" s="31"/>
    </row>
    <row r="49" spans="1:10" s="25" customFormat="1" ht="20.25" customHeight="1" x14ac:dyDescent="0.55000000000000004">
      <c r="A49" s="47"/>
      <c r="B49" s="33" t="s">
        <v>67</v>
      </c>
      <c r="C49" s="44" t="s">
        <v>74</v>
      </c>
      <c r="D49" s="45">
        <v>44711</v>
      </c>
      <c r="E49" s="45">
        <v>44715</v>
      </c>
      <c r="F49" s="45">
        <v>44721</v>
      </c>
      <c r="G49" s="45">
        <f t="shared" si="15"/>
        <v>44733</v>
      </c>
      <c r="H49" s="45">
        <f t="shared" si="16"/>
        <v>44732</v>
      </c>
      <c r="I49" s="38">
        <f t="shared" si="17"/>
        <v>44737</v>
      </c>
      <c r="J49" s="31"/>
    </row>
    <row r="50" spans="1:10" s="25" customFormat="1" ht="20.25" customHeight="1" x14ac:dyDescent="0.55000000000000004">
      <c r="A50" s="47"/>
      <c r="B50" s="33" t="s">
        <v>67</v>
      </c>
      <c r="C50" s="44" t="s">
        <v>123</v>
      </c>
      <c r="D50" s="45">
        <v>44725</v>
      </c>
      <c r="E50" s="45">
        <v>44729</v>
      </c>
      <c r="F50" s="45">
        <v>44735</v>
      </c>
      <c r="G50" s="45">
        <f>E50+18</f>
        <v>44747</v>
      </c>
      <c r="H50" s="45">
        <f t="shared" si="16"/>
        <v>44746</v>
      </c>
      <c r="I50" s="38">
        <f t="shared" si="17"/>
        <v>44751</v>
      </c>
      <c r="J50" s="31"/>
    </row>
    <row r="51" spans="1:10" s="25" customFormat="1" ht="20.25" customHeight="1" x14ac:dyDescent="0.55000000000000004">
      <c r="A51" s="47"/>
      <c r="B51" s="33" t="s">
        <v>67</v>
      </c>
      <c r="C51" s="44" t="s">
        <v>115</v>
      </c>
      <c r="D51" s="45">
        <v>44740</v>
      </c>
      <c r="E51" s="45">
        <v>44743</v>
      </c>
      <c r="F51" s="45">
        <v>44749</v>
      </c>
      <c r="G51" s="45">
        <f t="shared" ref="G51:G52" si="18">E51+18</f>
        <v>44761</v>
      </c>
      <c r="H51" s="45">
        <f t="shared" si="16"/>
        <v>44760</v>
      </c>
      <c r="I51" s="38">
        <f t="shared" si="17"/>
        <v>44765</v>
      </c>
      <c r="J51" s="31"/>
    </row>
    <row r="52" spans="1:10" s="25" customFormat="1" ht="20.25" customHeight="1" thickBot="1" x14ac:dyDescent="0.6">
      <c r="A52" s="47"/>
      <c r="B52" s="34" t="s">
        <v>67</v>
      </c>
      <c r="C52" s="35" t="s">
        <v>135</v>
      </c>
      <c r="D52" s="36">
        <v>44754</v>
      </c>
      <c r="E52" s="36">
        <v>44757</v>
      </c>
      <c r="F52" s="36">
        <v>44763</v>
      </c>
      <c r="G52" s="36">
        <f t="shared" si="18"/>
        <v>44775</v>
      </c>
      <c r="H52" s="36">
        <f t="shared" si="16"/>
        <v>44774</v>
      </c>
      <c r="I52" s="39">
        <f t="shared" si="17"/>
        <v>44779</v>
      </c>
      <c r="J52" s="31"/>
    </row>
    <row r="53" spans="1:10" s="25" customFormat="1" ht="18" customHeight="1" x14ac:dyDescent="0.55000000000000004">
      <c r="A53" s="47"/>
      <c r="B53" s="74"/>
      <c r="C53" s="81"/>
      <c r="D53" s="58"/>
      <c r="E53" s="58"/>
      <c r="F53" s="61"/>
      <c r="G53" s="61"/>
      <c r="H53" s="61"/>
      <c r="I53" s="31"/>
      <c r="J53" s="31"/>
    </row>
    <row r="54" spans="1:10" s="24" customFormat="1" ht="18" customHeight="1" x14ac:dyDescent="0.55000000000000004">
      <c r="A54" s="47"/>
      <c r="B54" s="74"/>
      <c r="C54" s="81"/>
      <c r="D54" s="58"/>
      <c r="E54" s="58"/>
      <c r="F54" s="61"/>
      <c r="G54" s="61"/>
      <c r="H54" s="61"/>
      <c r="I54" s="31"/>
      <c r="J54" s="31"/>
    </row>
    <row r="55" spans="1:10" s="24" customFormat="1" ht="18" customHeight="1" x14ac:dyDescent="0.55000000000000004">
      <c r="A55" s="47"/>
      <c r="B55" s="74"/>
      <c r="C55" s="81"/>
      <c r="D55" s="58"/>
      <c r="E55" s="58"/>
      <c r="F55" s="61"/>
      <c r="G55" s="61"/>
      <c r="H55" s="61"/>
      <c r="I55" s="31"/>
      <c r="J55" s="31"/>
    </row>
    <row r="56" spans="1:10" s="24" customFormat="1" ht="18" customHeight="1" x14ac:dyDescent="0.55000000000000004">
      <c r="A56" s="47"/>
      <c r="B56" s="74"/>
      <c r="C56" s="81"/>
      <c r="D56" s="58"/>
      <c r="E56" s="58"/>
      <c r="F56" s="61"/>
      <c r="G56" s="61"/>
      <c r="H56" s="61"/>
      <c r="I56" s="31"/>
      <c r="J56" s="31"/>
    </row>
    <row r="57" spans="1:10" s="24" customFormat="1" ht="18" customHeight="1" x14ac:dyDescent="0.55000000000000004">
      <c r="A57" s="47"/>
      <c r="B57" s="75"/>
      <c r="C57" s="81"/>
      <c r="D57" s="58"/>
      <c r="E57" s="58"/>
      <c r="F57" s="61"/>
      <c r="G57" s="61"/>
      <c r="H57" s="61"/>
      <c r="I57" s="31"/>
      <c r="J57" s="31"/>
    </row>
    <row r="58" spans="1:10" s="24" customFormat="1" ht="17.25" customHeight="1" thickBot="1" x14ac:dyDescent="0.6">
      <c r="A58" s="47"/>
      <c r="B58" s="76"/>
      <c r="C58" s="82"/>
      <c r="D58" s="71"/>
      <c r="E58" s="71"/>
      <c r="F58" s="73"/>
      <c r="G58" s="61"/>
      <c r="H58" s="61"/>
      <c r="I58" s="31"/>
      <c r="J58" s="31"/>
    </row>
    <row r="59" spans="1:10" s="25" customFormat="1" ht="18" customHeight="1" x14ac:dyDescent="0.4">
      <c r="A59" s="47"/>
      <c r="B59" s="52"/>
      <c r="C59" s="80"/>
      <c r="D59" s="54"/>
      <c r="E59" s="54"/>
      <c r="F59" s="37"/>
      <c r="G59" s="37"/>
      <c r="H59" s="48"/>
      <c r="I59" s="31"/>
      <c r="J59" s="31"/>
    </row>
    <row r="60" spans="1:10" s="25" customFormat="1" ht="18" customHeight="1" x14ac:dyDescent="0.4">
      <c r="A60" s="47"/>
      <c r="B60" s="52"/>
      <c r="C60" s="80"/>
      <c r="D60" s="54"/>
      <c r="E60" s="54"/>
      <c r="F60" s="37"/>
      <c r="G60" s="37"/>
      <c r="H60" s="48"/>
      <c r="I60" s="31"/>
      <c r="J60" s="31"/>
    </row>
    <row r="61" spans="1:10" s="25" customFormat="1" ht="18" customHeight="1" x14ac:dyDescent="0.4">
      <c r="A61" s="47"/>
      <c r="B61" s="52"/>
      <c r="C61" s="80"/>
      <c r="D61" s="54"/>
      <c r="E61" s="54"/>
      <c r="F61" s="37"/>
      <c r="G61" s="37"/>
      <c r="H61" s="48"/>
      <c r="I61" s="31"/>
      <c r="J61" s="31"/>
    </row>
    <row r="62" spans="1:10" s="25" customFormat="1" ht="18" customHeight="1" x14ac:dyDescent="0.4">
      <c r="A62" s="47"/>
      <c r="B62" s="52"/>
      <c r="C62" s="80"/>
      <c r="D62" s="54"/>
      <c r="E62" s="54"/>
      <c r="F62" s="37"/>
      <c r="G62" s="37"/>
      <c r="H62" s="48"/>
      <c r="I62" s="31"/>
      <c r="J62" s="31"/>
    </row>
    <row r="63" spans="1:10" s="25" customFormat="1" ht="18" customHeight="1" x14ac:dyDescent="0.4">
      <c r="A63" s="47"/>
      <c r="B63" s="52"/>
      <c r="C63" s="80"/>
      <c r="D63" s="54"/>
      <c r="E63" s="54"/>
      <c r="F63" s="37"/>
      <c r="G63" s="37"/>
      <c r="H63" s="48"/>
      <c r="I63" s="31"/>
      <c r="J63" s="31"/>
    </row>
    <row r="64" spans="1:10" s="25" customFormat="1" ht="18" customHeight="1" x14ac:dyDescent="0.4">
      <c r="A64" s="47"/>
      <c r="B64" s="52"/>
      <c r="C64" s="80"/>
      <c r="D64" s="54"/>
      <c r="E64" s="54"/>
      <c r="F64" s="37"/>
      <c r="G64" s="37"/>
      <c r="H64" s="48"/>
      <c r="I64" s="31"/>
      <c r="J64" s="31"/>
    </row>
    <row r="65" spans="1:10" s="25" customFormat="1" ht="18" customHeight="1" x14ac:dyDescent="0.4">
      <c r="A65" s="47"/>
      <c r="B65" s="52"/>
      <c r="C65" s="80"/>
      <c r="D65" s="54"/>
      <c r="E65" s="54"/>
      <c r="F65" s="37"/>
      <c r="G65" s="37"/>
      <c r="H65" s="48"/>
      <c r="I65" s="31"/>
      <c r="J65" s="31"/>
    </row>
    <row r="66" spans="1:10" s="25" customFormat="1" ht="18" customHeight="1" x14ac:dyDescent="0.4">
      <c r="A66" s="47"/>
      <c r="B66" s="52"/>
      <c r="C66" s="80"/>
      <c r="D66" s="54"/>
      <c r="E66" s="54"/>
      <c r="F66" s="37"/>
      <c r="G66" s="37"/>
      <c r="H66" s="48"/>
      <c r="I66" s="31"/>
      <c r="J66" s="31"/>
    </row>
    <row r="67" spans="1:10" s="25" customFormat="1" ht="18" customHeight="1" x14ac:dyDescent="0.4">
      <c r="A67" s="47"/>
      <c r="B67" s="52"/>
      <c r="C67" s="80"/>
      <c r="D67" s="54"/>
      <c r="E67" s="54"/>
      <c r="F67" s="37"/>
      <c r="G67" s="37"/>
      <c r="H67" s="59"/>
      <c r="I67" s="59"/>
      <c r="J67" s="59"/>
    </row>
    <row r="68" spans="1:10" s="25" customFormat="1" ht="18" customHeight="1" x14ac:dyDescent="0.4">
      <c r="A68" s="47"/>
      <c r="B68" s="52"/>
      <c r="C68" s="80"/>
      <c r="D68" s="54"/>
      <c r="E68" s="54"/>
      <c r="F68" s="37"/>
      <c r="G68" s="37"/>
      <c r="H68" s="59"/>
      <c r="I68" s="59"/>
      <c r="J68" s="59"/>
    </row>
    <row r="69" spans="1:10" s="25" customFormat="1" ht="18" customHeight="1" x14ac:dyDescent="0.4">
      <c r="A69" s="47"/>
      <c r="B69" s="52"/>
      <c r="C69" s="83"/>
      <c r="D69" s="54"/>
      <c r="E69" s="54"/>
      <c r="F69" s="37"/>
      <c r="G69" s="37"/>
      <c r="H69" s="59"/>
      <c r="I69" s="59"/>
      <c r="J69" s="59"/>
    </row>
    <row r="70" spans="1:10" s="25" customFormat="1" ht="18" customHeight="1" x14ac:dyDescent="0.4">
      <c r="A70" s="47"/>
      <c r="B70" s="52"/>
      <c r="C70" s="83"/>
      <c r="D70" s="54"/>
      <c r="E70" s="54"/>
      <c r="F70" s="37"/>
      <c r="G70" s="37"/>
      <c r="H70" s="59"/>
      <c r="I70" s="59"/>
      <c r="J70" s="59"/>
    </row>
    <row r="71" spans="1:10" s="25" customFormat="1" ht="18" customHeight="1" x14ac:dyDescent="0.45">
      <c r="A71" s="47"/>
      <c r="B71" s="62"/>
      <c r="C71" s="83"/>
      <c r="D71" s="31"/>
      <c r="E71" s="31"/>
      <c r="F71" s="31"/>
      <c r="G71" s="31"/>
      <c r="H71" s="31"/>
      <c r="I71" s="31"/>
      <c r="J71" s="31"/>
    </row>
    <row r="72" spans="1:10" ht="18" customHeight="1" x14ac:dyDescent="0.45">
      <c r="B72" s="63"/>
      <c r="C72" s="84"/>
      <c r="D72" s="8"/>
      <c r="E72" s="8"/>
      <c r="F72" s="8"/>
      <c r="G72" s="8"/>
      <c r="H72" s="8"/>
      <c r="I72" s="8"/>
      <c r="J72" s="8"/>
    </row>
    <row r="73" spans="1:10" ht="18" customHeight="1" x14ac:dyDescent="0.45">
      <c r="B73" s="6"/>
      <c r="C73" s="79"/>
      <c r="D73" s="7"/>
      <c r="E73" s="7"/>
      <c r="F73" s="7"/>
      <c r="G73" s="7"/>
      <c r="H73" s="7"/>
      <c r="I73" s="60"/>
    </row>
    <row r="74" spans="1:10" ht="18" customHeight="1" x14ac:dyDescent="0.45">
      <c r="B74" s="6"/>
      <c r="C74" s="79"/>
      <c r="D74" s="7"/>
      <c r="E74" s="7"/>
      <c r="F74" s="7"/>
      <c r="G74" s="7"/>
      <c r="H74" s="7"/>
      <c r="I74" s="7"/>
      <c r="J74" s="60"/>
    </row>
    <row r="75" spans="1:10" ht="18" customHeight="1" x14ac:dyDescent="0.45">
      <c r="B75" s="6"/>
      <c r="C75" s="79"/>
      <c r="D75" s="7"/>
      <c r="E75" s="7"/>
      <c r="F75" s="7"/>
      <c r="G75" s="7"/>
      <c r="H75" s="7"/>
      <c r="I75" s="60"/>
    </row>
    <row r="76" spans="1:10" ht="18" customHeight="1" x14ac:dyDescent="0.45">
      <c r="B76" s="6"/>
      <c r="C76" s="79"/>
      <c r="D76" s="7"/>
      <c r="E76" s="7"/>
      <c r="F76" s="7"/>
      <c r="G76" s="7"/>
      <c r="H76" s="7"/>
      <c r="I76" s="7"/>
    </row>
    <row r="77" spans="1:10" ht="18" customHeight="1" x14ac:dyDescent="0.45">
      <c r="B77" s="6"/>
      <c r="C77" s="79"/>
      <c r="D77" s="7"/>
      <c r="E77" s="7"/>
      <c r="F77" s="7"/>
      <c r="G77" s="7"/>
      <c r="H77" s="7"/>
      <c r="I77" s="7"/>
    </row>
    <row r="78" spans="1:10" ht="18" customHeight="1" x14ac:dyDescent="0.45">
      <c r="B78" s="6"/>
      <c r="C78" s="79"/>
      <c r="D78" s="7"/>
      <c r="E78" s="7"/>
      <c r="F78" s="7"/>
      <c r="G78" s="7"/>
      <c r="H78" s="7"/>
      <c r="I78" s="7"/>
    </row>
    <row r="79" spans="1:10" ht="18" customHeight="1" x14ac:dyDescent="0.45">
      <c r="B79" s="6"/>
      <c r="C79" s="79"/>
      <c r="D79" s="7"/>
      <c r="E79" s="7"/>
      <c r="F79" s="7"/>
      <c r="G79" s="7"/>
      <c r="H79" s="7"/>
      <c r="I79" s="7"/>
    </row>
    <row r="80" spans="1:10" ht="18" customHeight="1" x14ac:dyDescent="0.45">
      <c r="B80" s="6"/>
      <c r="C80" s="79"/>
      <c r="D80" s="7"/>
      <c r="E80" s="7"/>
      <c r="F80" s="7"/>
      <c r="G80" s="7"/>
      <c r="H80" s="7"/>
      <c r="I80" s="7"/>
    </row>
    <row r="81" spans="2:10" ht="18" customHeight="1" x14ac:dyDescent="0.45">
      <c r="B81" s="6"/>
      <c r="C81" s="79"/>
      <c r="D81" s="7"/>
      <c r="E81" s="7"/>
      <c r="F81" s="7"/>
      <c r="G81" s="7"/>
      <c r="H81" s="7"/>
      <c r="I81" s="7"/>
    </row>
    <row r="82" spans="2:10" ht="18" customHeight="1" x14ac:dyDescent="0.45">
      <c r="B82" s="6"/>
      <c r="C82" s="79"/>
      <c r="D82" s="7"/>
      <c r="E82" s="7"/>
      <c r="F82" s="7"/>
      <c r="G82" s="7"/>
      <c r="H82" s="7"/>
      <c r="I82" s="7"/>
    </row>
    <row r="83" spans="2:10" ht="18" customHeight="1" x14ac:dyDescent="0.45">
      <c r="B83" s="6"/>
      <c r="C83" s="79"/>
      <c r="D83" s="7"/>
      <c r="E83" s="7"/>
      <c r="F83" s="7"/>
      <c r="G83" s="7"/>
      <c r="H83" s="7"/>
      <c r="I83" s="7"/>
    </row>
    <row r="84" spans="2:10" ht="18" customHeight="1" x14ac:dyDescent="0.45">
      <c r="B84" s="6"/>
      <c r="C84" s="79"/>
      <c r="D84" s="7"/>
      <c r="E84" s="7"/>
      <c r="F84" s="7"/>
      <c r="G84" s="7"/>
      <c r="H84" s="7"/>
      <c r="I84" s="7"/>
    </row>
    <row r="85" spans="2:10" ht="18" customHeight="1" x14ac:dyDescent="0.45">
      <c r="B85" s="6"/>
      <c r="C85" s="79"/>
      <c r="D85" s="7"/>
      <c r="E85" s="7"/>
      <c r="F85" s="7"/>
      <c r="G85" s="7"/>
      <c r="H85" s="7"/>
      <c r="I85" s="7"/>
    </row>
    <row r="86" spans="2:10" ht="18" customHeight="1" x14ac:dyDescent="0.45">
      <c r="B86" s="6"/>
      <c r="C86" s="79"/>
      <c r="D86" s="7"/>
      <c r="E86" s="7"/>
      <c r="F86" s="7"/>
      <c r="G86" s="7"/>
      <c r="H86" s="7"/>
      <c r="I86" s="7"/>
    </row>
    <row r="87" spans="2:10" ht="18" customHeight="1" x14ac:dyDescent="0.45">
      <c r="B87" s="68" t="s">
        <v>38</v>
      </c>
      <c r="C87" s="85"/>
      <c r="D87" s="70"/>
      <c r="E87" s="70"/>
      <c r="F87" s="70"/>
      <c r="G87" s="70"/>
      <c r="H87" s="70"/>
      <c r="I87" s="70"/>
      <c r="J87" s="70"/>
    </row>
    <row r="88" spans="2:10" ht="18" customHeight="1" x14ac:dyDescent="0.45">
      <c r="B88" s="68" t="s">
        <v>39</v>
      </c>
      <c r="C88" s="85"/>
      <c r="D88" s="70"/>
      <c r="E88" s="70"/>
      <c r="F88" s="70"/>
      <c r="G88" s="70"/>
      <c r="H88" s="70"/>
      <c r="I88" s="70"/>
      <c r="J88" s="70"/>
    </row>
    <row r="89" spans="2:10" ht="18" customHeight="1" x14ac:dyDescent="0.45">
      <c r="B89" s="68" t="s">
        <v>40</v>
      </c>
      <c r="C89" s="85"/>
      <c r="D89" s="70"/>
      <c r="E89" s="70"/>
      <c r="F89" s="70"/>
      <c r="G89" s="70"/>
      <c r="H89" s="70"/>
      <c r="I89" s="70"/>
      <c r="J89" s="70"/>
    </row>
    <row r="90" spans="2:10" ht="18" customHeight="1" x14ac:dyDescent="0.45">
      <c r="B90" s="68" t="s">
        <v>41</v>
      </c>
      <c r="C90" s="85"/>
      <c r="D90" s="70"/>
      <c r="E90" s="70"/>
      <c r="F90" s="70"/>
      <c r="G90" s="70"/>
      <c r="H90" s="70"/>
      <c r="I90" s="70"/>
      <c r="J90" s="70"/>
    </row>
    <row r="91" spans="2:10" ht="18" customHeight="1" x14ac:dyDescent="0.45">
      <c r="B91" s="68" t="s">
        <v>44</v>
      </c>
      <c r="C91" s="85"/>
      <c r="D91" s="70"/>
      <c r="E91" s="70"/>
      <c r="F91" s="70"/>
      <c r="G91" s="70"/>
      <c r="H91" s="70"/>
      <c r="I91" s="70"/>
      <c r="J91" s="70"/>
    </row>
    <row r="92" spans="2:10" ht="18" customHeight="1" x14ac:dyDescent="0.45">
      <c r="B92" s="65"/>
      <c r="C92" s="86"/>
      <c r="D92" s="67"/>
      <c r="E92" s="67"/>
      <c r="F92" s="67"/>
      <c r="G92" s="67"/>
      <c r="H92" s="7"/>
      <c r="I92" s="7"/>
    </row>
    <row r="93" spans="2:10" ht="18" customHeight="1" x14ac:dyDescent="0.45">
      <c r="B93" s="65"/>
      <c r="C93" s="86"/>
      <c r="D93" s="67"/>
      <c r="E93" s="67"/>
      <c r="F93" s="67"/>
      <c r="G93" s="67"/>
      <c r="H93" s="7"/>
      <c r="I93" s="7"/>
    </row>
    <row r="94" spans="2:10" ht="18" customHeight="1" x14ac:dyDescent="0.45">
      <c r="B94" s="65"/>
      <c r="C94" s="86"/>
      <c r="D94" s="67"/>
      <c r="E94" s="67"/>
      <c r="F94" s="67"/>
      <c r="G94" s="67"/>
      <c r="H94" s="7"/>
      <c r="I94" s="7"/>
    </row>
    <row r="95" spans="2:10" ht="18" customHeight="1" x14ac:dyDescent="0.45">
      <c r="B95" s="65"/>
      <c r="C95" s="86"/>
      <c r="D95" s="67"/>
      <c r="E95" s="67"/>
      <c r="F95" s="67"/>
      <c r="G95" s="67"/>
      <c r="H95" s="7"/>
      <c r="I95" s="7"/>
    </row>
    <row r="96" spans="2:10" ht="18" customHeight="1" x14ac:dyDescent="0.45">
      <c r="B96" s="6"/>
      <c r="C96" s="79"/>
      <c r="D96" s="7"/>
      <c r="E96" s="7"/>
      <c r="F96" s="7"/>
      <c r="G96" s="7"/>
      <c r="H96" s="7"/>
      <c r="I96" s="7"/>
    </row>
    <row r="97" spans="2:9" ht="18" customHeight="1" x14ac:dyDescent="0.45">
      <c r="B97" s="6"/>
      <c r="C97" s="79"/>
      <c r="D97" s="7"/>
      <c r="E97" s="7"/>
      <c r="F97" s="7"/>
      <c r="G97" s="7"/>
      <c r="H97" s="7"/>
      <c r="I97" s="7"/>
    </row>
    <row r="98" spans="2:9" ht="18" customHeight="1" x14ac:dyDescent="0.45">
      <c r="B98" s="6"/>
      <c r="C98" s="79"/>
      <c r="D98" s="7"/>
      <c r="E98" s="7"/>
      <c r="F98" s="7"/>
      <c r="G98" s="7"/>
      <c r="H98" s="7"/>
      <c r="I98" s="7"/>
    </row>
    <row r="99" spans="2:9" ht="18" customHeight="1" x14ac:dyDescent="0.45">
      <c r="B99" s="6"/>
      <c r="C99" s="79"/>
      <c r="D99" s="7"/>
      <c r="E99" s="7"/>
      <c r="F99" s="7"/>
      <c r="G99" s="7"/>
      <c r="H99" s="7"/>
      <c r="I99" s="7"/>
    </row>
    <row r="100" spans="2:9" ht="18" customHeight="1" x14ac:dyDescent="0.45">
      <c r="B100" s="6"/>
      <c r="C100" s="79"/>
      <c r="D100" s="7"/>
      <c r="E100" s="7"/>
      <c r="F100" s="7"/>
      <c r="G100" s="7"/>
      <c r="H100" s="7"/>
      <c r="I100" s="7"/>
    </row>
    <row r="101" spans="2:9" ht="18" customHeight="1" x14ac:dyDescent="0.45">
      <c r="B101" s="6"/>
      <c r="C101" s="79"/>
      <c r="D101" s="7"/>
      <c r="E101" s="7"/>
      <c r="F101" s="7"/>
      <c r="G101" s="7"/>
      <c r="H101" s="7"/>
      <c r="I101" s="7"/>
    </row>
    <row r="102" spans="2:9" ht="18" customHeight="1" x14ac:dyDescent="0.45">
      <c r="B102" s="6"/>
      <c r="C102" s="79"/>
      <c r="D102" s="7"/>
      <c r="E102" s="7"/>
      <c r="F102" s="7"/>
      <c r="G102" s="7"/>
      <c r="H102" s="7"/>
      <c r="I102" s="7"/>
    </row>
    <row r="103" spans="2:9" ht="18" customHeight="1" x14ac:dyDescent="0.45">
      <c r="B103" s="6"/>
      <c r="C103" s="79"/>
      <c r="D103" s="7"/>
      <c r="E103" s="7"/>
      <c r="F103" s="7"/>
      <c r="G103" s="7"/>
      <c r="H103" s="7"/>
      <c r="I103" s="7"/>
    </row>
    <row r="104" spans="2:9" ht="18" customHeight="1" x14ac:dyDescent="0.45">
      <c r="B104" s="6"/>
      <c r="C104" s="79"/>
      <c r="D104" s="7"/>
      <c r="E104" s="7"/>
      <c r="F104" s="7"/>
      <c r="G104" s="7"/>
      <c r="H104" s="7"/>
      <c r="I104" s="7"/>
    </row>
    <row r="105" spans="2:9" ht="18" customHeight="1" x14ac:dyDescent="0.45">
      <c r="B105" s="6"/>
      <c r="C105" s="79"/>
      <c r="D105" s="7"/>
      <c r="E105" s="7"/>
      <c r="F105" s="7"/>
      <c r="G105" s="7"/>
      <c r="H105" s="7"/>
      <c r="I105" s="7"/>
    </row>
    <row r="106" spans="2:9" ht="18" customHeight="1" x14ac:dyDescent="0.45">
      <c r="B106" s="6"/>
      <c r="C106" s="79"/>
      <c r="D106" s="7"/>
      <c r="E106" s="7"/>
      <c r="F106" s="7"/>
      <c r="G106" s="7"/>
      <c r="H106" s="7"/>
      <c r="I106" s="7"/>
    </row>
    <row r="107" spans="2:9" ht="18" customHeight="1" x14ac:dyDescent="0.45">
      <c r="B107" s="6"/>
      <c r="C107" s="79"/>
      <c r="D107" s="7"/>
      <c r="E107" s="7"/>
      <c r="F107" s="7"/>
      <c r="G107" s="7"/>
      <c r="H107" s="7"/>
      <c r="I107" s="7"/>
    </row>
    <row r="108" spans="2:9" ht="18" customHeight="1" x14ac:dyDescent="0.45">
      <c r="B108" s="6"/>
      <c r="C108" s="79"/>
      <c r="D108" s="7"/>
      <c r="E108" s="7"/>
      <c r="F108" s="7"/>
      <c r="G108" s="7"/>
      <c r="H108" s="7"/>
      <c r="I108" s="7"/>
    </row>
    <row r="109" spans="2:9" ht="18" customHeight="1" x14ac:dyDescent="0.45">
      <c r="B109" s="6"/>
      <c r="C109" s="79"/>
      <c r="D109" s="7"/>
      <c r="E109" s="7"/>
      <c r="F109" s="7"/>
      <c r="G109" s="7"/>
      <c r="H109" s="7"/>
      <c r="I109" s="7"/>
    </row>
    <row r="110" spans="2:9" ht="12.75" customHeight="1" x14ac:dyDescent="0.45"/>
    <row r="111" spans="2:9" ht="12.75" customHeight="1" x14ac:dyDescent="0.45"/>
    <row r="120" ht="12.75" customHeight="1" x14ac:dyDescent="0.45"/>
    <row r="122" ht="12.75" customHeight="1" x14ac:dyDescent="0.45"/>
    <row r="128" ht="12.75" customHeight="1" x14ac:dyDescent="0.45"/>
    <row r="131" ht="12.75" customHeight="1" x14ac:dyDescent="0.45"/>
    <row r="136" ht="12.75" customHeight="1" x14ac:dyDescent="0.45"/>
    <row r="139" ht="12.75" customHeight="1" x14ac:dyDescent="0.45"/>
    <row r="145" ht="12.75" customHeight="1" x14ac:dyDescent="0.45"/>
  </sheetData>
  <mergeCells count="39"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  <mergeCell ref="G28:G29"/>
    <mergeCell ref="H28:H29"/>
    <mergeCell ref="G46:G47"/>
    <mergeCell ref="B45:I45"/>
    <mergeCell ref="H46:H47"/>
    <mergeCell ref="I46:I47"/>
    <mergeCell ref="B46:B47"/>
    <mergeCell ref="C46:C47"/>
    <mergeCell ref="D46:D47"/>
    <mergeCell ref="E46:E47"/>
    <mergeCell ref="F46:F47"/>
    <mergeCell ref="B27:I27"/>
    <mergeCell ref="B28:B29"/>
    <mergeCell ref="C28:C29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8:I29"/>
    <mergeCell ref="D28:D29"/>
    <mergeCell ref="E28:E29"/>
    <mergeCell ref="F28:F29"/>
  </mergeCells>
  <pageMargins left="0.7" right="0.7" top="0.75" bottom="0.75" header="0.3" footer="0.3"/>
  <pageSetup scale="53" orientation="portrait" r:id="rId1"/>
  <rowBreaks count="1" manualBreakCount="1">
    <brk id="39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6"/>
  <sheetViews>
    <sheetView view="pageBreakPreview" zoomScale="115" zoomScaleNormal="100" zoomScaleSheetLayoutView="115" workbookViewId="0"/>
  </sheetViews>
  <sheetFormatPr defaultColWidth="8.86328125" defaultRowHeight="17.25" x14ac:dyDescent="0.45"/>
  <cols>
    <col min="1" max="1" width="6.86328125" style="15" customWidth="1"/>
    <col min="2" max="2" width="33.1328125" style="1" customWidth="1"/>
    <col min="3" max="3" width="12" style="1" customWidth="1"/>
    <col min="4" max="4" width="12.3984375" style="2" customWidth="1"/>
    <col min="5" max="5" width="13.86328125" style="2" customWidth="1"/>
    <col min="6" max="6" width="15.1328125" style="2" customWidth="1"/>
    <col min="7" max="9" width="13.86328125" style="2" customWidth="1"/>
    <col min="10" max="10" width="5.86328125" style="7" customWidth="1"/>
    <col min="11" max="11" width="33.3984375" style="3" customWidth="1"/>
    <col min="12" max="12" width="5" style="3" customWidth="1"/>
    <col min="13" max="16384" width="8.86328125" style="3"/>
  </cols>
  <sheetData>
    <row r="1" spans="1:10" x14ac:dyDescent="0.45">
      <c r="B1" s="6"/>
      <c r="C1" s="6"/>
      <c r="D1" s="7"/>
      <c r="E1" s="7"/>
      <c r="F1" s="7"/>
      <c r="G1" s="7"/>
      <c r="H1" s="7"/>
      <c r="I1" s="7"/>
    </row>
    <row r="2" spans="1:10" x14ac:dyDescent="0.45">
      <c r="B2" s="6"/>
      <c r="C2" s="6"/>
      <c r="D2" s="7"/>
      <c r="E2" s="7"/>
      <c r="F2" s="7"/>
      <c r="G2" s="7"/>
      <c r="H2" s="7"/>
      <c r="I2" s="7"/>
    </row>
    <row r="3" spans="1:10" x14ac:dyDescent="0.4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4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45">
      <c r="B5" s="6"/>
      <c r="C5" s="6"/>
      <c r="D5" s="7"/>
      <c r="E5" s="7"/>
      <c r="F5" s="7"/>
      <c r="G5" s="7"/>
      <c r="H5" s="7"/>
      <c r="I5" s="7"/>
    </row>
    <row r="6" spans="1:10" s="23" customFormat="1" ht="44.25" x14ac:dyDescent="0.45">
      <c r="A6" s="155" t="s">
        <v>48</v>
      </c>
      <c r="B6" s="155"/>
      <c r="C6" s="155"/>
      <c r="D6" s="155"/>
      <c r="E6" s="155"/>
      <c r="F6" s="155"/>
      <c r="G6" s="155"/>
      <c r="H6" s="155"/>
      <c r="I6" s="155"/>
    </row>
    <row r="7" spans="1:10" s="23" customFormat="1" ht="44.25" x14ac:dyDescent="0.45">
      <c r="A7" s="155" t="s">
        <v>43</v>
      </c>
      <c r="B7" s="155"/>
      <c r="C7" s="155"/>
      <c r="D7" s="155"/>
      <c r="E7" s="155"/>
      <c r="F7" s="155"/>
      <c r="G7" s="155"/>
      <c r="H7" s="155"/>
      <c r="I7" s="155"/>
    </row>
    <row r="8" spans="1:10" s="4" customFormat="1" ht="34.9" x14ac:dyDescent="0.45">
      <c r="A8" s="165" t="str">
        <f>MELBOURNE!A7</f>
        <v>12th May 2022</v>
      </c>
      <c r="B8" s="165"/>
      <c r="C8" s="165"/>
      <c r="D8" s="165"/>
      <c r="E8" s="165"/>
      <c r="F8" s="165"/>
      <c r="G8" s="165"/>
      <c r="H8" s="165"/>
      <c r="I8" s="165"/>
      <c r="J8" s="23"/>
    </row>
    <row r="9" spans="1:10" s="25" customFormat="1" x14ac:dyDescent="0.4">
      <c r="A9" s="47"/>
      <c r="B9" s="166"/>
      <c r="C9" s="166"/>
      <c r="D9" s="166"/>
      <c r="E9" s="166"/>
      <c r="F9" s="166"/>
      <c r="G9" s="166"/>
      <c r="H9" s="30"/>
      <c r="I9" s="12" t="s">
        <v>152</v>
      </c>
      <c r="J9" s="31"/>
    </row>
    <row r="10" spans="1:10" s="25" customFormat="1" ht="31.15" thickBot="1" x14ac:dyDescent="0.95">
      <c r="A10" s="47"/>
      <c r="B10" s="184" t="s">
        <v>20</v>
      </c>
      <c r="C10" s="184"/>
      <c r="D10" s="184"/>
      <c r="E10" s="184"/>
      <c r="F10" s="184"/>
      <c r="G10" s="184"/>
      <c r="H10" s="184"/>
      <c r="I10" s="184"/>
      <c r="J10" s="31"/>
    </row>
    <row r="11" spans="1:10" s="25" customFormat="1" ht="12.75" customHeight="1" x14ac:dyDescent="0.45">
      <c r="A11" s="47"/>
      <c r="B11" s="157" t="s">
        <v>0</v>
      </c>
      <c r="C11" s="159" t="s">
        <v>14</v>
      </c>
      <c r="D11" s="161" t="s">
        <v>17</v>
      </c>
      <c r="E11" s="161" t="s">
        <v>51</v>
      </c>
      <c r="F11" s="161" t="s">
        <v>3</v>
      </c>
      <c r="G11" s="163" t="s">
        <v>47</v>
      </c>
      <c r="H11" s="163" t="s">
        <v>4</v>
      </c>
      <c r="I11" s="163" t="s">
        <v>21</v>
      </c>
      <c r="J11" s="31"/>
    </row>
    <row r="12" spans="1:10" s="25" customFormat="1" ht="25.5" customHeight="1" thickBot="1" x14ac:dyDescent="0.5">
      <c r="A12" s="47"/>
      <c r="B12" s="193"/>
      <c r="C12" s="194"/>
      <c r="D12" s="195"/>
      <c r="E12" s="195"/>
      <c r="F12" s="195"/>
      <c r="G12" s="183"/>
      <c r="H12" s="183"/>
      <c r="I12" s="183"/>
      <c r="J12" s="31"/>
    </row>
    <row r="13" spans="1:10" s="25" customFormat="1" ht="18" x14ac:dyDescent="0.55000000000000004">
      <c r="A13" s="47"/>
      <c r="B13" s="133" t="s">
        <v>72</v>
      </c>
      <c r="C13" s="134" t="s">
        <v>104</v>
      </c>
      <c r="D13" s="105">
        <v>44698</v>
      </c>
      <c r="E13" s="135">
        <v>44701</v>
      </c>
      <c r="F13" s="135">
        <v>44710</v>
      </c>
      <c r="G13" s="98">
        <f t="shared" ref="G13:G14" si="0">E13+25</f>
        <v>44726</v>
      </c>
      <c r="H13" s="98">
        <f t="shared" ref="H13:H14" si="1">E13+26</f>
        <v>44727</v>
      </c>
      <c r="I13" s="99">
        <f t="shared" ref="I13:I14" si="2">E13+28</f>
        <v>44729</v>
      </c>
      <c r="J13" s="31"/>
    </row>
    <row r="14" spans="1:10" s="25" customFormat="1" ht="18" x14ac:dyDescent="0.55000000000000004">
      <c r="A14" s="47"/>
      <c r="B14" s="112" t="s">
        <v>93</v>
      </c>
      <c r="C14" s="95" t="s">
        <v>86</v>
      </c>
      <c r="D14" s="93">
        <v>44707</v>
      </c>
      <c r="E14" s="100">
        <v>44719</v>
      </c>
      <c r="F14" s="100">
        <v>44728</v>
      </c>
      <c r="G14" s="45">
        <f t="shared" si="0"/>
        <v>44744</v>
      </c>
      <c r="H14" s="45">
        <f t="shared" si="1"/>
        <v>44745</v>
      </c>
      <c r="I14" s="38">
        <f t="shared" si="2"/>
        <v>44747</v>
      </c>
      <c r="J14" s="31"/>
    </row>
    <row r="15" spans="1:10" s="25" customFormat="1" ht="18" x14ac:dyDescent="0.55000000000000004">
      <c r="A15" s="47"/>
      <c r="B15" s="112" t="s">
        <v>94</v>
      </c>
      <c r="C15" s="95" t="s">
        <v>113</v>
      </c>
      <c r="D15" s="93">
        <v>44714</v>
      </c>
      <c r="E15" s="100">
        <v>44720</v>
      </c>
      <c r="F15" s="100">
        <v>44731</v>
      </c>
      <c r="G15" s="45">
        <f t="shared" ref="G15" si="3">E15+25</f>
        <v>44745</v>
      </c>
      <c r="H15" s="45">
        <f t="shared" ref="H15" si="4">E15+26</f>
        <v>44746</v>
      </c>
      <c r="I15" s="38">
        <f t="shared" ref="I15" si="5">E15+28</f>
        <v>44748</v>
      </c>
      <c r="J15" s="31"/>
    </row>
    <row r="16" spans="1:10" s="25" customFormat="1" ht="18" x14ac:dyDescent="0.55000000000000004">
      <c r="A16" s="47"/>
      <c r="B16" s="112" t="s">
        <v>120</v>
      </c>
      <c r="C16" s="95" t="s">
        <v>140</v>
      </c>
      <c r="D16" s="93">
        <v>44721</v>
      </c>
      <c r="E16" s="100">
        <v>44727</v>
      </c>
      <c r="F16" s="100">
        <v>44738</v>
      </c>
      <c r="G16" s="45">
        <f t="shared" ref="G16:G18" si="6">E16+25</f>
        <v>44752</v>
      </c>
      <c r="H16" s="45">
        <f t="shared" ref="H16:H18" si="7">E16+26</f>
        <v>44753</v>
      </c>
      <c r="I16" s="38">
        <f t="shared" ref="I16:I18" si="8">E16+28</f>
        <v>44755</v>
      </c>
      <c r="J16" s="31"/>
    </row>
    <row r="17" spans="1:11" s="25" customFormat="1" ht="18" x14ac:dyDescent="0.55000000000000004">
      <c r="A17" s="47"/>
      <c r="B17" s="112" t="s">
        <v>153</v>
      </c>
      <c r="C17" s="95" t="s">
        <v>139</v>
      </c>
      <c r="D17" s="93">
        <v>44728</v>
      </c>
      <c r="E17" s="100">
        <v>44734</v>
      </c>
      <c r="F17" s="100">
        <v>44745</v>
      </c>
      <c r="G17" s="45">
        <f t="shared" si="6"/>
        <v>44759</v>
      </c>
      <c r="H17" s="45">
        <f t="shared" si="7"/>
        <v>44760</v>
      </c>
      <c r="I17" s="38">
        <f t="shared" si="8"/>
        <v>44762</v>
      </c>
      <c r="J17" s="31"/>
    </row>
    <row r="18" spans="1:11" s="25" customFormat="1" ht="18.399999999999999" thickBot="1" x14ac:dyDescent="0.6">
      <c r="A18" s="47"/>
      <c r="B18" s="113" t="s">
        <v>85</v>
      </c>
      <c r="C18" s="89" t="s">
        <v>149</v>
      </c>
      <c r="D18" s="42">
        <v>44735</v>
      </c>
      <c r="E18" s="101">
        <v>44741</v>
      </c>
      <c r="F18" s="101">
        <v>44752</v>
      </c>
      <c r="G18" s="36">
        <f t="shared" si="6"/>
        <v>44766</v>
      </c>
      <c r="H18" s="36">
        <f t="shared" si="7"/>
        <v>44767</v>
      </c>
      <c r="I18" s="39">
        <f t="shared" si="8"/>
        <v>44769</v>
      </c>
      <c r="J18" s="31"/>
    </row>
    <row r="19" spans="1:11" s="25" customFormat="1" ht="18" customHeight="1" x14ac:dyDescent="0.55000000000000004">
      <c r="A19" s="47"/>
      <c r="B19" s="50"/>
      <c r="C19" s="51"/>
      <c r="D19" s="32"/>
      <c r="E19" s="32"/>
      <c r="F19" s="32"/>
      <c r="G19" s="37"/>
      <c r="H19" s="48"/>
      <c r="I19" s="31"/>
      <c r="J19" s="31"/>
    </row>
    <row r="20" spans="1:11" s="25" customFormat="1" ht="25.5" customHeight="1" thickBot="1" x14ac:dyDescent="0.95">
      <c r="A20" s="47"/>
      <c r="B20" s="156" t="s">
        <v>27</v>
      </c>
      <c r="C20" s="156"/>
      <c r="D20" s="156"/>
      <c r="E20" s="156"/>
      <c r="F20" s="156"/>
      <c r="G20" s="156"/>
      <c r="H20" s="156"/>
      <c r="I20" s="156"/>
      <c r="J20" s="31"/>
      <c r="K20" s="24"/>
    </row>
    <row r="21" spans="1:11" s="25" customFormat="1" ht="18" customHeight="1" x14ac:dyDescent="0.45">
      <c r="A21" s="47"/>
      <c r="B21" s="157" t="s">
        <v>0</v>
      </c>
      <c r="C21" s="159" t="s">
        <v>14</v>
      </c>
      <c r="D21" s="161" t="s">
        <v>17</v>
      </c>
      <c r="E21" s="161" t="s">
        <v>51</v>
      </c>
      <c r="F21" s="161" t="s">
        <v>3</v>
      </c>
      <c r="G21" s="163" t="s">
        <v>28</v>
      </c>
      <c r="H21" s="163" t="s">
        <v>33</v>
      </c>
      <c r="I21" s="163" t="s">
        <v>34</v>
      </c>
      <c r="J21" s="31"/>
      <c r="K21" s="24"/>
    </row>
    <row r="22" spans="1:11" s="25" customFormat="1" ht="18" customHeight="1" thickBot="1" x14ac:dyDescent="0.5">
      <c r="A22" s="47"/>
      <c r="B22" s="158"/>
      <c r="C22" s="160"/>
      <c r="D22" s="162"/>
      <c r="E22" s="162"/>
      <c r="F22" s="162"/>
      <c r="G22" s="164"/>
      <c r="H22" s="164"/>
      <c r="I22" s="164"/>
      <c r="J22" s="31"/>
      <c r="K22" s="24"/>
    </row>
    <row r="23" spans="1:11" s="25" customFormat="1" ht="20.25" customHeight="1" x14ac:dyDescent="0.55000000000000004">
      <c r="A23" s="97"/>
      <c r="B23" s="133" t="s">
        <v>72</v>
      </c>
      <c r="C23" s="134" t="s">
        <v>104</v>
      </c>
      <c r="D23" s="105">
        <v>44698</v>
      </c>
      <c r="E23" s="135">
        <v>44701</v>
      </c>
      <c r="F23" s="135">
        <v>44710</v>
      </c>
      <c r="G23" s="98">
        <f t="shared" ref="G23:G25" si="9">E23+25</f>
        <v>44726</v>
      </c>
      <c r="H23" s="98">
        <f t="shared" ref="H23:H25" si="10">E23+26</f>
        <v>44727</v>
      </c>
      <c r="I23" s="99">
        <f t="shared" ref="I23:I25" si="11">E23+28</f>
        <v>44729</v>
      </c>
      <c r="J23" s="31"/>
      <c r="K23" s="24"/>
    </row>
    <row r="24" spans="1:11" s="25" customFormat="1" ht="20.25" customHeight="1" x14ac:dyDescent="0.55000000000000004">
      <c r="A24" s="97"/>
      <c r="B24" s="112" t="s">
        <v>93</v>
      </c>
      <c r="C24" s="95" t="s">
        <v>86</v>
      </c>
      <c r="D24" s="93">
        <v>44707</v>
      </c>
      <c r="E24" s="100">
        <v>44719</v>
      </c>
      <c r="F24" s="100">
        <v>44728</v>
      </c>
      <c r="G24" s="45">
        <f t="shared" si="9"/>
        <v>44744</v>
      </c>
      <c r="H24" s="45">
        <f t="shared" si="10"/>
        <v>44745</v>
      </c>
      <c r="I24" s="38">
        <f t="shared" si="11"/>
        <v>44747</v>
      </c>
      <c r="J24" s="31"/>
      <c r="K24" s="24"/>
    </row>
    <row r="25" spans="1:11" s="25" customFormat="1" ht="20.25" customHeight="1" x14ac:dyDescent="0.55000000000000004">
      <c r="A25" s="97"/>
      <c r="B25" s="112" t="s">
        <v>94</v>
      </c>
      <c r="C25" s="95" t="s">
        <v>113</v>
      </c>
      <c r="D25" s="93">
        <v>44714</v>
      </c>
      <c r="E25" s="100">
        <v>44720</v>
      </c>
      <c r="F25" s="100">
        <v>44731</v>
      </c>
      <c r="G25" s="45">
        <f t="shared" si="9"/>
        <v>44745</v>
      </c>
      <c r="H25" s="45">
        <f t="shared" si="10"/>
        <v>44746</v>
      </c>
      <c r="I25" s="38">
        <f t="shared" si="11"/>
        <v>44748</v>
      </c>
      <c r="J25" s="31"/>
      <c r="K25" s="24"/>
    </row>
    <row r="26" spans="1:11" s="25" customFormat="1" ht="20.25" customHeight="1" thickBot="1" x14ac:dyDescent="0.6">
      <c r="A26" s="97"/>
      <c r="B26" s="113" t="s">
        <v>120</v>
      </c>
      <c r="C26" s="89" t="s">
        <v>140</v>
      </c>
      <c r="D26" s="42">
        <v>44721</v>
      </c>
      <c r="E26" s="101">
        <v>44727</v>
      </c>
      <c r="F26" s="101">
        <v>44738</v>
      </c>
      <c r="G26" s="36">
        <f t="shared" ref="G26" si="12">E26+25</f>
        <v>44752</v>
      </c>
      <c r="H26" s="36">
        <f t="shared" ref="H26" si="13">E26+26</f>
        <v>44753</v>
      </c>
      <c r="I26" s="39">
        <f t="shared" ref="I26" si="14">E26+28</f>
        <v>44755</v>
      </c>
      <c r="J26" s="31"/>
      <c r="K26" s="24"/>
    </row>
    <row r="27" spans="1:11" s="25" customFormat="1" ht="25.5" customHeight="1" thickBot="1" x14ac:dyDescent="0.95">
      <c r="A27" s="47"/>
      <c r="B27" s="156" t="s">
        <v>29</v>
      </c>
      <c r="C27" s="156"/>
      <c r="D27" s="156"/>
      <c r="E27" s="156"/>
      <c r="F27" s="156"/>
      <c r="G27" s="156"/>
      <c r="H27" s="156"/>
      <c r="I27" s="156"/>
      <c r="J27" s="31"/>
    </row>
    <row r="28" spans="1:11" s="25" customFormat="1" ht="18" customHeight="1" x14ac:dyDescent="0.45">
      <c r="A28" s="47"/>
      <c r="B28" s="157" t="s">
        <v>0</v>
      </c>
      <c r="C28" s="159" t="s">
        <v>14</v>
      </c>
      <c r="D28" s="161" t="s">
        <v>17</v>
      </c>
      <c r="E28" s="161" t="s">
        <v>51</v>
      </c>
      <c r="F28" s="161" t="s">
        <v>3</v>
      </c>
      <c r="G28" s="181" t="s">
        <v>37</v>
      </c>
      <c r="H28" s="163" t="s">
        <v>30</v>
      </c>
      <c r="I28" s="163" t="s">
        <v>31</v>
      </c>
      <c r="J28" s="31"/>
    </row>
    <row r="29" spans="1:11" s="25" customFormat="1" ht="18" customHeight="1" thickBot="1" x14ac:dyDescent="0.5">
      <c r="A29" s="47"/>
      <c r="B29" s="158"/>
      <c r="C29" s="160"/>
      <c r="D29" s="162"/>
      <c r="E29" s="162"/>
      <c r="F29" s="162"/>
      <c r="G29" s="182"/>
      <c r="H29" s="164"/>
      <c r="I29" s="164"/>
      <c r="J29" s="31"/>
    </row>
    <row r="30" spans="1:11" s="25" customFormat="1" ht="20.25" customHeight="1" x14ac:dyDescent="0.55000000000000004">
      <c r="A30" s="47"/>
      <c r="B30" s="133" t="s">
        <v>72</v>
      </c>
      <c r="C30" s="134" t="s">
        <v>104</v>
      </c>
      <c r="D30" s="105">
        <v>44698</v>
      </c>
      <c r="E30" s="135">
        <v>44701</v>
      </c>
      <c r="F30" s="135">
        <v>44710</v>
      </c>
      <c r="G30" s="98">
        <f t="shared" ref="G30:G32" si="15">E30+25</f>
        <v>44726</v>
      </c>
      <c r="H30" s="98">
        <f t="shared" ref="H30:H32" si="16">E30+26</f>
        <v>44727</v>
      </c>
      <c r="I30" s="99">
        <f t="shared" ref="I30:I32" si="17">E30+28</f>
        <v>44729</v>
      </c>
      <c r="J30" s="31"/>
    </row>
    <row r="31" spans="1:11" s="25" customFormat="1" ht="20.25" customHeight="1" x14ac:dyDescent="0.55000000000000004">
      <c r="A31" s="47"/>
      <c r="B31" s="112" t="s">
        <v>93</v>
      </c>
      <c r="C31" s="95" t="s">
        <v>86</v>
      </c>
      <c r="D31" s="93">
        <v>44707</v>
      </c>
      <c r="E31" s="100">
        <v>44719</v>
      </c>
      <c r="F31" s="100">
        <v>44728</v>
      </c>
      <c r="G31" s="45">
        <f t="shared" si="15"/>
        <v>44744</v>
      </c>
      <c r="H31" s="45">
        <f t="shared" si="16"/>
        <v>44745</v>
      </c>
      <c r="I31" s="38">
        <f t="shared" si="17"/>
        <v>44747</v>
      </c>
      <c r="J31" s="31"/>
    </row>
    <row r="32" spans="1:11" s="25" customFormat="1" ht="20.25" customHeight="1" x14ac:dyDescent="0.55000000000000004">
      <c r="A32" s="47"/>
      <c r="B32" s="112" t="s">
        <v>94</v>
      </c>
      <c r="C32" s="95" t="s">
        <v>113</v>
      </c>
      <c r="D32" s="93">
        <v>44714</v>
      </c>
      <c r="E32" s="100">
        <v>44720</v>
      </c>
      <c r="F32" s="100">
        <v>44731</v>
      </c>
      <c r="G32" s="45">
        <f t="shared" si="15"/>
        <v>44745</v>
      </c>
      <c r="H32" s="45">
        <f t="shared" si="16"/>
        <v>44746</v>
      </c>
      <c r="I32" s="38">
        <f t="shared" si="17"/>
        <v>44748</v>
      </c>
      <c r="J32" s="31"/>
    </row>
    <row r="33" spans="1:10" s="25" customFormat="1" ht="20.25" customHeight="1" thickBot="1" x14ac:dyDescent="0.6">
      <c r="A33" s="47"/>
      <c r="B33" s="113" t="s">
        <v>120</v>
      </c>
      <c r="C33" s="89" t="s">
        <v>140</v>
      </c>
      <c r="D33" s="42">
        <v>44721</v>
      </c>
      <c r="E33" s="101">
        <v>44727</v>
      </c>
      <c r="F33" s="101">
        <v>44738</v>
      </c>
      <c r="G33" s="36">
        <f t="shared" ref="G33" si="18">E33+25</f>
        <v>44752</v>
      </c>
      <c r="H33" s="36">
        <f t="shared" ref="H33" si="19">E33+26</f>
        <v>44753</v>
      </c>
      <c r="I33" s="39">
        <f t="shared" ref="I33" si="20">E33+28</f>
        <v>44755</v>
      </c>
      <c r="J33" s="31"/>
    </row>
    <row r="34" spans="1:10" s="24" customFormat="1" ht="20.25" customHeight="1" thickBot="1" x14ac:dyDescent="0.6">
      <c r="A34" s="47"/>
      <c r="B34" s="136"/>
      <c r="C34" s="137"/>
      <c r="D34" s="126"/>
      <c r="E34" s="127"/>
      <c r="F34" s="127"/>
      <c r="G34" s="127"/>
      <c r="H34" s="127"/>
      <c r="I34" s="128"/>
      <c r="J34" s="31"/>
    </row>
    <row r="35" spans="1:10" s="24" customFormat="1" ht="20.25" customHeight="1" x14ac:dyDescent="0.55000000000000004">
      <c r="A35" s="47"/>
      <c r="B35" s="55"/>
      <c r="C35" s="56"/>
      <c r="D35" s="61"/>
      <c r="E35" s="58"/>
      <c r="F35" s="58"/>
      <c r="G35" s="58"/>
      <c r="H35" s="58"/>
      <c r="I35" s="58"/>
      <c r="J35" s="31"/>
    </row>
    <row r="36" spans="1:10" s="24" customFormat="1" ht="20.25" customHeight="1" x14ac:dyDescent="0.55000000000000004">
      <c r="A36" s="47"/>
      <c r="B36" s="55"/>
      <c r="C36" s="56"/>
      <c r="D36" s="61"/>
      <c r="E36" s="58"/>
      <c r="F36" s="58"/>
      <c r="G36" s="58"/>
      <c r="H36" s="58"/>
      <c r="I36" s="58"/>
      <c r="J36" s="31"/>
    </row>
    <row r="37" spans="1:10" s="24" customFormat="1" ht="20.25" customHeight="1" x14ac:dyDescent="0.55000000000000004">
      <c r="A37" s="47"/>
      <c r="B37" s="55"/>
      <c r="C37" s="56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55000000000000004">
      <c r="A38" s="47"/>
      <c r="B38" s="55"/>
      <c r="C38" s="56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55000000000000004">
      <c r="A39" s="47"/>
      <c r="B39" s="55"/>
      <c r="C39" s="56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55000000000000004">
      <c r="A40" s="47"/>
      <c r="B40" s="55"/>
      <c r="C40" s="56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55000000000000004">
      <c r="A41" s="47"/>
      <c r="B41" s="55"/>
      <c r="C41" s="56"/>
      <c r="D41" s="61"/>
      <c r="E41" s="58"/>
      <c r="F41" s="58"/>
      <c r="G41" s="58"/>
      <c r="H41" s="58"/>
      <c r="I41" s="58"/>
      <c r="J41" s="31"/>
    </row>
    <row r="42" spans="1:10" s="25" customFormat="1" ht="20.25" customHeight="1" x14ac:dyDescent="0.55000000000000004">
      <c r="A42" s="47"/>
      <c r="B42" s="55"/>
      <c r="C42" s="56"/>
      <c r="D42" s="61"/>
      <c r="E42" s="58"/>
      <c r="F42" s="58"/>
      <c r="G42" s="58"/>
      <c r="H42" s="58"/>
      <c r="I42" s="58"/>
      <c r="J42" s="31"/>
    </row>
    <row r="43" spans="1:10" s="25" customFormat="1" ht="24.75" customHeight="1" thickBot="1" x14ac:dyDescent="0.95">
      <c r="A43" s="47"/>
      <c r="B43" s="156" t="s">
        <v>12</v>
      </c>
      <c r="C43" s="156"/>
      <c r="D43" s="156"/>
      <c r="E43" s="156"/>
      <c r="F43" s="156"/>
      <c r="G43" s="156"/>
      <c r="H43" s="156"/>
      <c r="I43" s="156"/>
      <c r="J43" s="31"/>
    </row>
    <row r="44" spans="1:10" s="25" customFormat="1" ht="20.25" customHeight="1" x14ac:dyDescent="0.45">
      <c r="A44" s="47"/>
      <c r="B44" s="157" t="s">
        <v>0</v>
      </c>
      <c r="C44" s="159" t="s">
        <v>14</v>
      </c>
      <c r="D44" s="161" t="s">
        <v>17</v>
      </c>
      <c r="E44" s="161" t="s">
        <v>51</v>
      </c>
      <c r="F44" s="161" t="s">
        <v>3</v>
      </c>
      <c r="G44" s="163" t="s">
        <v>32</v>
      </c>
      <c r="H44" s="163" t="s">
        <v>36</v>
      </c>
      <c r="I44" s="163" t="s">
        <v>35</v>
      </c>
      <c r="J44" s="31"/>
    </row>
    <row r="45" spans="1:10" s="25" customFormat="1" ht="20.25" customHeight="1" thickBot="1" x14ac:dyDescent="0.5">
      <c r="A45" s="47"/>
      <c r="B45" s="158"/>
      <c r="C45" s="160"/>
      <c r="D45" s="162"/>
      <c r="E45" s="162"/>
      <c r="F45" s="162"/>
      <c r="G45" s="164"/>
      <c r="H45" s="164"/>
      <c r="I45" s="164"/>
      <c r="J45" s="31"/>
    </row>
    <row r="46" spans="1:10" s="25" customFormat="1" ht="20.25" customHeight="1" x14ac:dyDescent="0.55000000000000004">
      <c r="A46" s="47"/>
      <c r="B46" s="133" t="s">
        <v>72</v>
      </c>
      <c r="C46" s="134" t="s">
        <v>104</v>
      </c>
      <c r="D46" s="105">
        <v>44698</v>
      </c>
      <c r="E46" s="135">
        <v>44701</v>
      </c>
      <c r="F46" s="135">
        <v>44710</v>
      </c>
      <c r="G46" s="98">
        <f t="shared" ref="G46:G48" si="21">E46+25</f>
        <v>44726</v>
      </c>
      <c r="H46" s="98">
        <f t="shared" ref="H46:H48" si="22">E46+26</f>
        <v>44727</v>
      </c>
      <c r="I46" s="99">
        <f t="shared" ref="I46:I48" si="23">E46+28</f>
        <v>44729</v>
      </c>
      <c r="J46" s="31"/>
    </row>
    <row r="47" spans="1:10" s="25" customFormat="1" ht="20.25" customHeight="1" x14ac:dyDescent="0.55000000000000004">
      <c r="A47" s="47"/>
      <c r="B47" s="112" t="s">
        <v>93</v>
      </c>
      <c r="C47" s="95" t="s">
        <v>86</v>
      </c>
      <c r="D47" s="93">
        <v>44707</v>
      </c>
      <c r="E47" s="100">
        <v>44719</v>
      </c>
      <c r="F47" s="100">
        <v>44728</v>
      </c>
      <c r="G47" s="45">
        <f t="shared" si="21"/>
        <v>44744</v>
      </c>
      <c r="H47" s="45">
        <f t="shared" si="22"/>
        <v>44745</v>
      </c>
      <c r="I47" s="38">
        <f t="shared" si="23"/>
        <v>44747</v>
      </c>
      <c r="J47" s="31"/>
    </row>
    <row r="48" spans="1:10" s="25" customFormat="1" ht="20.25" customHeight="1" x14ac:dyDescent="0.55000000000000004">
      <c r="A48" s="47"/>
      <c r="B48" s="112" t="s">
        <v>94</v>
      </c>
      <c r="C48" s="95" t="s">
        <v>113</v>
      </c>
      <c r="D48" s="93">
        <v>44714</v>
      </c>
      <c r="E48" s="100">
        <v>44720</v>
      </c>
      <c r="F48" s="100">
        <v>44731</v>
      </c>
      <c r="G48" s="45">
        <f t="shared" si="21"/>
        <v>44745</v>
      </c>
      <c r="H48" s="45">
        <f t="shared" si="22"/>
        <v>44746</v>
      </c>
      <c r="I48" s="38">
        <f t="shared" si="23"/>
        <v>44748</v>
      </c>
      <c r="J48" s="31"/>
    </row>
    <row r="49" spans="1:10" s="25" customFormat="1" ht="20.25" customHeight="1" thickBot="1" x14ac:dyDescent="0.6">
      <c r="A49" s="47"/>
      <c r="B49" s="113" t="s">
        <v>120</v>
      </c>
      <c r="C49" s="89" t="s">
        <v>140</v>
      </c>
      <c r="D49" s="42">
        <v>44721</v>
      </c>
      <c r="E49" s="101">
        <v>44727</v>
      </c>
      <c r="F49" s="101">
        <v>44738</v>
      </c>
      <c r="G49" s="36">
        <f t="shared" ref="G49" si="24">E49+25</f>
        <v>44752</v>
      </c>
      <c r="H49" s="36">
        <f t="shared" ref="H49" si="25">E49+26</f>
        <v>44753</v>
      </c>
      <c r="I49" s="39">
        <f t="shared" ref="I49" si="26">E49+28</f>
        <v>44755</v>
      </c>
      <c r="J49" s="31"/>
    </row>
    <row r="50" spans="1:10" s="25" customFormat="1" ht="12.75" customHeight="1" x14ac:dyDescent="0.4">
      <c r="A50" s="47"/>
      <c r="B50" s="52"/>
      <c r="C50" s="53"/>
      <c r="D50" s="54"/>
      <c r="E50" s="54"/>
      <c r="F50" s="37"/>
      <c r="G50" s="37"/>
      <c r="H50" s="48"/>
      <c r="I50" s="31"/>
      <c r="J50" s="31"/>
    </row>
    <row r="51" spans="1:10" s="25" customFormat="1" ht="24.75" customHeight="1" thickBot="1" x14ac:dyDescent="0.95">
      <c r="A51" s="47"/>
      <c r="B51" s="156" t="s">
        <v>24</v>
      </c>
      <c r="C51" s="156"/>
      <c r="D51" s="156"/>
      <c r="E51" s="156"/>
      <c r="F51" s="156"/>
      <c r="G51" s="184"/>
      <c r="H51" s="184"/>
      <c r="I51" s="12" t="s">
        <v>154</v>
      </c>
      <c r="J51" s="31"/>
    </row>
    <row r="52" spans="1:10" s="25" customFormat="1" ht="12.75" customHeight="1" x14ac:dyDescent="0.45">
      <c r="A52" s="47"/>
      <c r="B52" s="157" t="s">
        <v>0</v>
      </c>
      <c r="C52" s="159" t="s">
        <v>14</v>
      </c>
      <c r="D52" s="161" t="s">
        <v>17</v>
      </c>
      <c r="E52" s="161" t="s">
        <v>51</v>
      </c>
      <c r="F52" s="163" t="s">
        <v>13</v>
      </c>
      <c r="G52" s="167"/>
      <c r="H52" s="167"/>
      <c r="I52" s="31"/>
      <c r="J52" s="31"/>
    </row>
    <row r="53" spans="1:10" s="25" customFormat="1" ht="25.5" customHeight="1" thickBot="1" x14ac:dyDescent="0.5">
      <c r="A53" s="47"/>
      <c r="B53" s="158"/>
      <c r="C53" s="160"/>
      <c r="D53" s="162"/>
      <c r="E53" s="162"/>
      <c r="F53" s="164"/>
      <c r="G53" s="168"/>
      <c r="H53" s="168"/>
      <c r="I53" s="31"/>
      <c r="J53" s="31"/>
    </row>
    <row r="54" spans="1:10" s="25" customFormat="1" ht="18" customHeight="1" x14ac:dyDescent="0.55000000000000004">
      <c r="A54" s="47"/>
      <c r="B54" s="140" t="s">
        <v>124</v>
      </c>
      <c r="C54" s="141" t="s">
        <v>126</v>
      </c>
      <c r="D54" s="142">
        <v>44701</v>
      </c>
      <c r="E54" s="105">
        <v>44710</v>
      </c>
      <c r="F54" s="143">
        <v>44722</v>
      </c>
      <c r="G54" s="61"/>
      <c r="H54" s="61"/>
      <c r="I54" s="31"/>
      <c r="J54" s="31"/>
    </row>
    <row r="55" spans="1:10" s="25" customFormat="1" ht="18" customHeight="1" x14ac:dyDescent="0.55000000000000004">
      <c r="A55" s="47"/>
      <c r="B55" s="26" t="s">
        <v>125</v>
      </c>
      <c r="C55" s="29" t="s">
        <v>127</v>
      </c>
      <c r="D55" s="28">
        <v>44722</v>
      </c>
      <c r="E55" s="93">
        <v>44729</v>
      </c>
      <c r="F55" s="40">
        <v>44733</v>
      </c>
      <c r="G55" s="61"/>
      <c r="H55" s="61"/>
      <c r="I55" s="31"/>
      <c r="J55" s="31"/>
    </row>
    <row r="56" spans="1:10" s="25" customFormat="1" ht="18" customHeight="1" thickBot="1" x14ac:dyDescent="0.6">
      <c r="A56" s="47"/>
      <c r="B56" s="27" t="s">
        <v>160</v>
      </c>
      <c r="C56" s="20" t="s">
        <v>161</v>
      </c>
      <c r="D56" s="21">
        <v>44734</v>
      </c>
      <c r="E56" s="42">
        <v>44741</v>
      </c>
      <c r="F56" s="43">
        <v>44750</v>
      </c>
      <c r="G56" s="61"/>
      <c r="H56" s="61"/>
      <c r="I56" s="31"/>
      <c r="J56" s="31"/>
    </row>
    <row r="57" spans="1:10" s="25" customFormat="1" ht="18" customHeight="1" x14ac:dyDescent="0.55000000000000004">
      <c r="A57" s="47"/>
      <c r="B57" s="75"/>
      <c r="C57" s="72"/>
      <c r="D57" s="58"/>
      <c r="E57" s="58"/>
      <c r="F57" s="61"/>
      <c r="G57" s="61"/>
      <c r="H57" s="61"/>
      <c r="I57" s="31"/>
      <c r="J57" s="31"/>
    </row>
    <row r="58" spans="1:10" s="25" customFormat="1" ht="18" customHeight="1" x14ac:dyDescent="0.55000000000000004">
      <c r="A58" s="47"/>
      <c r="B58" s="74"/>
      <c r="C58" s="72"/>
      <c r="D58" s="58"/>
      <c r="E58" s="58"/>
      <c r="F58" s="61"/>
      <c r="G58" s="61"/>
      <c r="H58" s="61"/>
      <c r="I58" s="31"/>
      <c r="J58" s="31"/>
    </row>
    <row r="59" spans="1:10" s="24" customFormat="1" ht="18" customHeight="1" x14ac:dyDescent="0.55000000000000004">
      <c r="A59" s="47"/>
      <c r="B59" s="74"/>
      <c r="C59" s="72"/>
      <c r="D59" s="58"/>
      <c r="E59" s="58"/>
      <c r="F59" s="61"/>
      <c r="G59" s="61"/>
      <c r="H59" s="61"/>
      <c r="I59" s="31"/>
      <c r="J59" s="31"/>
    </row>
    <row r="60" spans="1:10" s="24" customFormat="1" ht="18" customHeight="1" x14ac:dyDescent="0.55000000000000004">
      <c r="A60" s="47"/>
      <c r="B60" s="74"/>
      <c r="C60" s="72"/>
      <c r="D60" s="58"/>
      <c r="E60" s="58"/>
      <c r="F60" s="61"/>
      <c r="G60" s="61"/>
      <c r="H60" s="61"/>
      <c r="I60" s="31"/>
      <c r="J60" s="31"/>
    </row>
    <row r="61" spans="1:10" s="24" customFormat="1" ht="18" customHeight="1" x14ac:dyDescent="0.55000000000000004">
      <c r="A61" s="47"/>
      <c r="B61" s="74"/>
      <c r="C61" s="72"/>
      <c r="D61" s="58"/>
      <c r="E61" s="58"/>
      <c r="F61" s="61"/>
      <c r="G61" s="61"/>
      <c r="H61" s="61"/>
      <c r="I61" s="31"/>
      <c r="J61" s="31"/>
    </row>
    <row r="62" spans="1:10" s="24" customFormat="1" ht="17.25" customHeight="1" thickBot="1" x14ac:dyDescent="0.6">
      <c r="A62" s="47"/>
      <c r="B62" s="76"/>
      <c r="C62" s="77"/>
      <c r="D62" s="71"/>
      <c r="E62" s="71"/>
      <c r="F62" s="73"/>
      <c r="G62" s="61"/>
      <c r="H62" s="61"/>
      <c r="I62" s="31"/>
      <c r="J62" s="31"/>
    </row>
    <row r="63" spans="1:10" s="25" customFormat="1" ht="18" customHeight="1" x14ac:dyDescent="0.4">
      <c r="A63" s="47"/>
      <c r="B63" s="52"/>
      <c r="C63" s="53"/>
      <c r="D63" s="54"/>
      <c r="E63" s="54"/>
      <c r="F63" s="37"/>
      <c r="G63" s="37"/>
      <c r="H63" s="48"/>
      <c r="I63" s="31"/>
      <c r="J63" s="31"/>
    </row>
    <row r="64" spans="1:10" s="25" customFormat="1" ht="18" customHeight="1" x14ac:dyDescent="0.4">
      <c r="A64" s="47"/>
      <c r="B64" s="52"/>
      <c r="C64" s="53"/>
      <c r="D64" s="54"/>
      <c r="E64" s="54"/>
      <c r="F64" s="37"/>
      <c r="G64" s="37"/>
      <c r="H64" s="48"/>
      <c r="I64" s="31"/>
      <c r="J64" s="31"/>
    </row>
    <row r="65" spans="1:10" s="25" customFormat="1" ht="18" customHeight="1" x14ac:dyDescent="0.4">
      <c r="A65" s="47"/>
      <c r="B65" s="52"/>
      <c r="C65" s="53"/>
      <c r="D65" s="54"/>
      <c r="E65" s="54"/>
      <c r="F65" s="37"/>
      <c r="G65" s="37"/>
      <c r="H65" s="48"/>
      <c r="I65" s="31"/>
      <c r="J65" s="31"/>
    </row>
    <row r="66" spans="1:10" s="25" customFormat="1" ht="18" customHeight="1" x14ac:dyDescent="0.4">
      <c r="A66" s="47"/>
      <c r="B66" s="52"/>
      <c r="C66" s="53"/>
      <c r="D66" s="54"/>
      <c r="E66" s="54"/>
      <c r="F66" s="37"/>
      <c r="G66" s="37"/>
      <c r="H66" s="48"/>
      <c r="I66" s="31"/>
      <c r="J66" s="31"/>
    </row>
    <row r="67" spans="1:10" s="25" customFormat="1" ht="18" customHeight="1" x14ac:dyDescent="0.4">
      <c r="A67" s="47"/>
      <c r="B67" s="52"/>
      <c r="C67" s="53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4">
      <c r="A68" s="47"/>
      <c r="B68" s="52"/>
      <c r="C68" s="53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4">
      <c r="A69" s="47"/>
      <c r="B69" s="52"/>
      <c r="C69" s="53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4">
      <c r="A70" s="47"/>
      <c r="B70" s="52"/>
      <c r="C70" s="53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4">
      <c r="A71" s="47"/>
      <c r="B71" s="52"/>
      <c r="C71" s="53"/>
      <c r="D71" s="54"/>
      <c r="E71" s="54"/>
      <c r="F71" s="37"/>
      <c r="G71" s="37"/>
      <c r="H71" s="59"/>
      <c r="I71" s="59"/>
      <c r="J71" s="59"/>
    </row>
    <row r="72" spans="1:10" s="25" customFormat="1" ht="18" customHeight="1" x14ac:dyDescent="0.4">
      <c r="A72" s="47"/>
      <c r="B72" s="52"/>
      <c r="C72" s="53"/>
      <c r="D72" s="54"/>
      <c r="E72" s="54"/>
      <c r="F72" s="37"/>
      <c r="G72" s="37"/>
      <c r="H72" s="59"/>
      <c r="I72" s="59"/>
      <c r="J72" s="59"/>
    </row>
    <row r="73" spans="1:10" s="25" customFormat="1" ht="18" customHeight="1" x14ac:dyDescent="0.4">
      <c r="A73" s="47"/>
      <c r="B73" s="52"/>
      <c r="C73" s="62"/>
      <c r="D73" s="54"/>
      <c r="E73" s="54"/>
      <c r="F73" s="37"/>
      <c r="G73" s="37"/>
      <c r="H73" s="59"/>
      <c r="I73" s="59"/>
      <c r="J73" s="59"/>
    </row>
    <row r="74" spans="1:10" s="25" customFormat="1" ht="18" customHeight="1" x14ac:dyDescent="0.4">
      <c r="A74" s="47"/>
      <c r="B74" s="52"/>
      <c r="C74" s="62"/>
      <c r="D74" s="54"/>
      <c r="E74" s="54"/>
      <c r="F74" s="37"/>
      <c r="G74" s="37"/>
      <c r="H74" s="59"/>
      <c r="I74" s="59"/>
      <c r="J74" s="59"/>
    </row>
    <row r="75" spans="1:10" s="25" customFormat="1" ht="18" customHeight="1" x14ac:dyDescent="0.45">
      <c r="A75" s="47"/>
      <c r="B75" s="62"/>
      <c r="C75" s="62"/>
      <c r="D75" s="31"/>
      <c r="E75" s="31"/>
      <c r="F75" s="31"/>
      <c r="G75" s="31"/>
      <c r="H75" s="31"/>
      <c r="I75" s="31"/>
      <c r="J75" s="31"/>
    </row>
    <row r="76" spans="1:10" ht="18" customHeight="1" x14ac:dyDescent="0.45">
      <c r="B76" s="63"/>
      <c r="C76" s="63"/>
      <c r="D76" s="8"/>
      <c r="E76" s="8"/>
      <c r="F76" s="8"/>
      <c r="G76" s="8"/>
      <c r="H76" s="8"/>
      <c r="I76" s="8"/>
      <c r="J76" s="8"/>
    </row>
    <row r="77" spans="1:10" ht="18" customHeight="1" x14ac:dyDescent="0.45">
      <c r="B77" s="6"/>
      <c r="C77" s="6"/>
      <c r="D77" s="7"/>
      <c r="E77" s="7"/>
      <c r="F77" s="7"/>
      <c r="G77" s="7"/>
      <c r="H77" s="7"/>
      <c r="I77" s="60"/>
    </row>
    <row r="78" spans="1:10" ht="18" customHeight="1" x14ac:dyDescent="0.45">
      <c r="B78" s="6"/>
      <c r="C78" s="6"/>
      <c r="D78" s="7"/>
      <c r="E78" s="7"/>
      <c r="F78" s="7"/>
      <c r="G78" s="7"/>
      <c r="H78" s="7"/>
      <c r="I78" s="7"/>
      <c r="J78" s="60"/>
    </row>
    <row r="79" spans="1:10" ht="18" customHeight="1" x14ac:dyDescent="0.45">
      <c r="B79" s="6"/>
      <c r="C79" s="6"/>
      <c r="D79" s="7"/>
      <c r="E79" s="7"/>
      <c r="F79" s="7"/>
      <c r="G79" s="7"/>
      <c r="H79" s="7"/>
      <c r="I79" s="60"/>
    </row>
    <row r="80" spans="1:10" ht="18" customHeight="1" x14ac:dyDescent="0.4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4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4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4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4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4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4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4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4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45">
      <c r="B89" s="68" t="s">
        <v>38</v>
      </c>
      <c r="C89" s="69"/>
      <c r="D89" s="70"/>
      <c r="E89" s="70"/>
      <c r="F89" s="70"/>
      <c r="G89" s="70"/>
      <c r="H89" s="70"/>
      <c r="I89" s="70"/>
      <c r="J89" s="70"/>
    </row>
    <row r="90" spans="2:10" ht="18" customHeight="1" x14ac:dyDescent="0.45">
      <c r="B90" s="68" t="s">
        <v>39</v>
      </c>
      <c r="C90" s="69"/>
      <c r="D90" s="70"/>
      <c r="E90" s="70"/>
      <c r="F90" s="70"/>
      <c r="G90" s="70"/>
      <c r="H90" s="70"/>
      <c r="I90" s="70"/>
      <c r="J90" s="70"/>
    </row>
    <row r="91" spans="2:10" ht="18" customHeight="1" x14ac:dyDescent="0.45">
      <c r="B91" s="68" t="s">
        <v>40</v>
      </c>
      <c r="C91" s="69"/>
      <c r="D91" s="70"/>
      <c r="E91" s="70"/>
      <c r="F91" s="70"/>
      <c r="G91" s="70"/>
      <c r="H91" s="70"/>
      <c r="I91" s="70"/>
      <c r="J91" s="70"/>
    </row>
    <row r="92" spans="2:10" ht="18" customHeight="1" x14ac:dyDescent="0.45">
      <c r="B92" s="68" t="s">
        <v>41</v>
      </c>
      <c r="C92" s="69"/>
      <c r="D92" s="70"/>
      <c r="E92" s="70"/>
      <c r="F92" s="70"/>
      <c r="G92" s="70"/>
      <c r="H92" s="70"/>
      <c r="I92" s="70"/>
      <c r="J92" s="70"/>
    </row>
    <row r="93" spans="2:10" ht="18" customHeight="1" x14ac:dyDescent="0.45">
      <c r="B93" s="68" t="s">
        <v>44</v>
      </c>
      <c r="C93" s="69"/>
      <c r="D93" s="70"/>
      <c r="E93" s="70"/>
      <c r="F93" s="70"/>
      <c r="G93" s="70"/>
      <c r="H93" s="70"/>
      <c r="I93" s="70"/>
      <c r="J93" s="70"/>
    </row>
    <row r="94" spans="2:10" ht="18" customHeight="1" x14ac:dyDescent="0.45">
      <c r="B94" s="65"/>
      <c r="C94" s="66"/>
      <c r="D94" s="67"/>
      <c r="E94" s="67"/>
      <c r="F94" s="67"/>
      <c r="G94" s="67"/>
      <c r="H94" s="7"/>
      <c r="I94" s="7"/>
    </row>
    <row r="95" spans="2:10" ht="18" customHeight="1" x14ac:dyDescent="0.45">
      <c r="B95" s="65"/>
      <c r="C95" s="66"/>
      <c r="D95" s="67"/>
      <c r="E95" s="67"/>
      <c r="F95" s="67"/>
      <c r="G95" s="67"/>
      <c r="H95" s="7"/>
      <c r="I95" s="7"/>
    </row>
    <row r="96" spans="2:10" ht="18" customHeight="1" x14ac:dyDescent="0.45">
      <c r="B96" s="65"/>
      <c r="C96" s="66"/>
      <c r="D96" s="67"/>
      <c r="E96" s="67"/>
      <c r="F96" s="67"/>
      <c r="G96" s="67"/>
      <c r="H96" s="7"/>
      <c r="I96" s="7"/>
    </row>
    <row r="97" spans="2:9" ht="18" customHeight="1" x14ac:dyDescent="0.4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4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4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4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45">
      <c r="B101" s="6"/>
      <c r="C101" s="6"/>
      <c r="D101" s="7"/>
      <c r="E101" s="7"/>
      <c r="F101" s="7"/>
      <c r="G101" s="7"/>
      <c r="H101" s="7"/>
      <c r="I101" s="7"/>
    </row>
    <row r="102" spans="2:9" ht="18" customHeight="1" x14ac:dyDescent="0.45">
      <c r="B102" s="6"/>
      <c r="C102" s="6"/>
      <c r="D102" s="7"/>
      <c r="E102" s="7"/>
      <c r="F102" s="7"/>
      <c r="G102" s="7"/>
      <c r="H102" s="7"/>
      <c r="I102" s="7"/>
    </row>
    <row r="103" spans="2:9" ht="18" customHeight="1" x14ac:dyDescent="0.45">
      <c r="B103" s="6"/>
      <c r="C103" s="6"/>
      <c r="D103" s="7"/>
      <c r="E103" s="7"/>
      <c r="F103" s="7"/>
      <c r="G103" s="7"/>
      <c r="H103" s="7"/>
      <c r="I103" s="7"/>
    </row>
    <row r="104" spans="2:9" ht="18" customHeight="1" x14ac:dyDescent="0.45">
      <c r="B104" s="6"/>
      <c r="C104" s="6"/>
      <c r="D104" s="7"/>
      <c r="E104" s="7"/>
      <c r="F104" s="7"/>
      <c r="G104" s="7"/>
      <c r="H104" s="7"/>
      <c r="I104" s="7"/>
    </row>
    <row r="105" spans="2:9" ht="18" customHeight="1" x14ac:dyDescent="0.45">
      <c r="B105" s="6"/>
      <c r="C105" s="6"/>
      <c r="D105" s="7"/>
      <c r="E105" s="7"/>
      <c r="F105" s="7"/>
      <c r="G105" s="7"/>
      <c r="H105" s="7"/>
      <c r="I105" s="7"/>
    </row>
    <row r="106" spans="2:9" ht="18" customHeight="1" x14ac:dyDescent="0.45">
      <c r="B106" s="6"/>
      <c r="C106" s="6"/>
      <c r="D106" s="7"/>
      <c r="E106" s="7"/>
      <c r="F106" s="7"/>
      <c r="G106" s="7"/>
      <c r="H106" s="7"/>
      <c r="I106" s="7"/>
    </row>
    <row r="107" spans="2:9" ht="18" customHeight="1" x14ac:dyDescent="0.45">
      <c r="B107" s="6"/>
      <c r="C107" s="6"/>
      <c r="D107" s="7"/>
      <c r="E107" s="7"/>
      <c r="F107" s="7"/>
      <c r="G107" s="7"/>
      <c r="H107" s="7"/>
      <c r="I107" s="7"/>
    </row>
    <row r="108" spans="2:9" ht="18" customHeight="1" x14ac:dyDescent="0.45">
      <c r="B108" s="6"/>
      <c r="C108" s="6"/>
      <c r="D108" s="7"/>
      <c r="E108" s="7"/>
      <c r="F108" s="7"/>
      <c r="G108" s="7"/>
      <c r="H108" s="7"/>
      <c r="I108" s="7"/>
    </row>
    <row r="109" spans="2:9" ht="18" customHeight="1" x14ac:dyDescent="0.45">
      <c r="B109" s="6"/>
      <c r="C109" s="6"/>
      <c r="D109" s="7"/>
      <c r="E109" s="7"/>
      <c r="F109" s="7"/>
      <c r="G109" s="7"/>
      <c r="H109" s="7"/>
      <c r="I109" s="7"/>
    </row>
    <row r="110" spans="2:9" ht="18" customHeight="1" x14ac:dyDescent="0.45">
      <c r="B110" s="6"/>
      <c r="C110" s="6"/>
      <c r="D110" s="7"/>
      <c r="E110" s="7"/>
      <c r="F110" s="7"/>
      <c r="G110" s="7"/>
      <c r="H110" s="7"/>
      <c r="I110" s="7"/>
    </row>
    <row r="111" spans="2:9" ht="12.75" customHeight="1" x14ac:dyDescent="0.45"/>
    <row r="112" spans="2:9" ht="12.75" customHeight="1" x14ac:dyDescent="0.45"/>
    <row r="121" ht="12.75" customHeight="1" x14ac:dyDescent="0.45"/>
    <row r="123" ht="12.75" customHeight="1" x14ac:dyDescent="0.45"/>
    <row r="129" ht="12.75" customHeight="1" x14ac:dyDescent="0.45"/>
    <row r="132" ht="12.75" customHeight="1" x14ac:dyDescent="0.45"/>
    <row r="137" ht="12.75" customHeight="1" x14ac:dyDescent="0.45"/>
    <row r="140" ht="12.75" customHeight="1" x14ac:dyDescent="0.45"/>
    <row r="146" ht="12.75" customHeight="1" x14ac:dyDescent="0.45"/>
  </sheetData>
  <mergeCells count="48">
    <mergeCell ref="A6:I6"/>
    <mergeCell ref="A7:I7"/>
    <mergeCell ref="A8:I8"/>
    <mergeCell ref="B20:I20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  <mergeCell ref="H21:H22"/>
    <mergeCell ref="I21:I22"/>
    <mergeCell ref="B27:I27"/>
    <mergeCell ref="B28:B29"/>
    <mergeCell ref="C28:C29"/>
    <mergeCell ref="D28:D29"/>
    <mergeCell ref="E28:E29"/>
    <mergeCell ref="F28:F29"/>
    <mergeCell ref="G28:G29"/>
    <mergeCell ref="H28:H29"/>
    <mergeCell ref="B21:B22"/>
    <mergeCell ref="C21:C22"/>
    <mergeCell ref="D21:D22"/>
    <mergeCell ref="E21:E22"/>
    <mergeCell ref="F21:F22"/>
    <mergeCell ref="G21:G22"/>
    <mergeCell ref="I28:I29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B51:H51"/>
    <mergeCell ref="B52:B53"/>
    <mergeCell ref="C52:C53"/>
    <mergeCell ref="D52:D53"/>
    <mergeCell ref="E52:E53"/>
    <mergeCell ref="F52:F53"/>
    <mergeCell ref="G52:G53"/>
    <mergeCell ref="H52:H53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Jalinda Bennett</dc:creator>
  <cp:lastModifiedBy>Wendy Thompson</cp:lastModifiedBy>
  <cp:lastPrinted>2020-05-01T00:43:17Z</cp:lastPrinted>
  <dcterms:created xsi:type="dcterms:W3CDTF">2020-04-24T06:14:08Z</dcterms:created>
  <dcterms:modified xsi:type="dcterms:W3CDTF">2022-05-12T05:32:21Z</dcterms:modified>
</cp:coreProperties>
</file>