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hompson\Desktop\"/>
    </mc:Choice>
  </mc:AlternateContent>
  <xr:revisionPtr revIDLastSave="0" documentId="13_ncr:1_{651E712F-1893-4906-AB17-CBCF43B3D2D0}" xr6:coauthVersionLast="47" xr6:coauthVersionMax="47" xr10:uidLastSave="{00000000-0000-0000-0000-000000000000}"/>
  <bookViews>
    <workbookView xWindow="-120" yWindow="-120" windowWidth="29040" windowHeight="15840" activeTab="2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FREMANTLE!$A$1:$J$108</definedName>
    <definedName name="_xlnm.Print_Area" localSheetId="0">MELBOURNE!$A$1:$J$198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H21" i="5"/>
  <c r="I21" i="5"/>
  <c r="I26" i="5"/>
  <c r="H26" i="5"/>
  <c r="G26" i="5"/>
  <c r="G60" i="4"/>
  <c r="H60" i="4"/>
  <c r="I60" i="4"/>
  <c r="G38" i="4"/>
  <c r="H38" i="4"/>
  <c r="I38" i="4"/>
  <c r="G29" i="4"/>
  <c r="H29" i="4"/>
  <c r="I29" i="4"/>
  <c r="A8" i="5"/>
  <c r="G104" i="2"/>
  <c r="G21" i="4"/>
  <c r="H21" i="4"/>
  <c r="I21" i="4"/>
  <c r="G20" i="4"/>
  <c r="H20" i="4"/>
  <c r="I20" i="4"/>
  <c r="G19" i="4"/>
  <c r="H19" i="4"/>
  <c r="I19" i="4"/>
  <c r="I28" i="4"/>
  <c r="H28" i="4"/>
  <c r="G28" i="4"/>
  <c r="I27" i="4"/>
  <c r="H27" i="4"/>
  <c r="G27" i="4"/>
  <c r="I26" i="4"/>
  <c r="H26" i="4"/>
  <c r="G26" i="4"/>
  <c r="I25" i="4"/>
  <c r="H25" i="4"/>
  <c r="G25" i="4"/>
  <c r="I18" i="4"/>
  <c r="H18" i="4"/>
  <c r="G18" i="4"/>
  <c r="I17" i="4"/>
  <c r="H17" i="4"/>
  <c r="G17" i="4"/>
  <c r="I16" i="4"/>
  <c r="H16" i="4"/>
  <c r="G16" i="4"/>
  <c r="I15" i="4"/>
  <c r="H15" i="4"/>
  <c r="G15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0" i="5"/>
  <c r="H20" i="5"/>
  <c r="I20" i="5"/>
  <c r="G18" i="5"/>
  <c r="H18" i="5"/>
  <c r="I18" i="5"/>
  <c r="G17" i="5"/>
  <c r="H17" i="5"/>
  <c r="I17" i="5"/>
  <c r="I16" i="5"/>
  <c r="H16" i="5"/>
  <c r="G16" i="5"/>
  <c r="I19" i="5"/>
  <c r="H19" i="5"/>
  <c r="G19" i="5"/>
  <c r="I77" i="1"/>
  <c r="H77" i="1"/>
  <c r="G77" i="1"/>
  <c r="I30" i="4"/>
  <c r="H30" i="4"/>
  <c r="G30" i="4"/>
  <c r="I37" i="4"/>
  <c r="H37" i="4"/>
  <c r="G37" i="4"/>
  <c r="I36" i="4"/>
  <c r="H36" i="4"/>
  <c r="G36" i="4"/>
  <c r="I57" i="4"/>
  <c r="H57" i="4"/>
  <c r="G57" i="4"/>
  <c r="I56" i="4"/>
  <c r="H56" i="4"/>
  <c r="G56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41" i="4"/>
  <c r="H41" i="4"/>
  <c r="G41" i="4"/>
  <c r="H93" i="1" l="1"/>
  <c r="H96" i="1"/>
  <c r="H95" i="1"/>
  <c r="H92" i="1"/>
  <c r="H91" i="1"/>
  <c r="I90" i="1"/>
  <c r="I89" i="1"/>
  <c r="I94" i="1"/>
  <c r="H61" i="2"/>
  <c r="I62" i="2"/>
  <c r="I60" i="2"/>
  <c r="I59" i="4"/>
  <c r="H59" i="4"/>
  <c r="G59" i="4"/>
  <c r="I58" i="4"/>
  <c r="H58" i="4"/>
  <c r="G58" i="4"/>
  <c r="I55" i="4"/>
  <c r="H55" i="4"/>
  <c r="G55" i="4"/>
  <c r="I54" i="4"/>
  <c r="H54" i="4"/>
  <c r="G54" i="4"/>
  <c r="I40" i="4"/>
  <c r="H40" i="4"/>
  <c r="G40" i="4"/>
  <c r="I39" i="4"/>
  <c r="H39" i="4"/>
  <c r="G39" i="4"/>
  <c r="I35" i="4"/>
  <c r="H35" i="4"/>
  <c r="G35" i="4"/>
  <c r="I31" i="4"/>
  <c r="H31" i="4"/>
  <c r="G31" i="4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G102" i="2"/>
  <c r="H102" i="2" s="1"/>
  <c r="I38" i="2"/>
  <c r="G38" i="2"/>
  <c r="H103" i="2" l="1"/>
  <c r="I36" i="2"/>
  <c r="H36" i="2"/>
  <c r="G36" i="2"/>
  <c r="I112" i="1" l="1"/>
  <c r="H112" i="1"/>
  <c r="G112" i="1"/>
  <c r="A8" i="4" l="1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  <c r="H104" i="2" l="1"/>
</calcChain>
</file>

<file path=xl/sharedStrings.xml><?xml version="1.0" encoding="utf-8"?>
<sst xmlns="http://schemas.openxmlformats.org/spreadsheetml/2006/main" count="743" uniqueCount="173">
  <si>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</si>
  <si>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</si>
  <si>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</si>
  <si>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</si>
  <si>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</si>
  <si>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</si>
  <si>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</si>
  <si>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</si>
  <si>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</si>
  <si>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</si>
  <si>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</si>
  <si>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</si>
  <si>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</si>
  <si>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</si>
  <si>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</si>
  <si>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</si>
  <si>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</si>
  <si>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</si>
  <si>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</si>
  <si>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</si>
  <si>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</si>
  <si>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</si>
  <si>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</si>
  <si>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</si>
  <si>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</si>
  <si>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</si>
  <si>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</si>
  <si>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</si>
  <si>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</si>
  <si>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</si>
  <si>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</si>
  <si>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</si>
  <si>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</si>
  <si>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</si>
  <si>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</si>
  <si>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</si>
  <si>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</si>
  <si>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</si>
  <si>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</si>
  <si>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</si>
  <si>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</si>
  <si>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</si>
  <si>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</si>
  <si>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</si>
  <si>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</si>
  <si>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</si>
  <si>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</si>
  <si>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</si>
  <si>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</si>
  <si>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</si>
  <si>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</si>
  <si>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</si>
  <si>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</si>
  <si>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</si>
  <si>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</si>
  <si>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</si>
  <si>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</si>
  <si>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</si>
  <si>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</si>
  <si>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</si>
  <si>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E.R. SWEDEN</t>
  </si>
  <si>
    <t>OOCL MIAMI</t>
  </si>
  <si>
    <t>KOTA LAMBAI</t>
  </si>
  <si>
    <t>OOCL BRISBANE</t>
  </si>
  <si>
    <t>CMA CGM CHOPIN</t>
  </si>
  <si>
    <t>E.R. DENMARK</t>
  </si>
  <si>
    <t>OOCL CANADA</t>
  </si>
  <si>
    <t>OOCL ROTTERDAM</t>
  </si>
  <si>
    <t>SEASPAN NEW DELHI</t>
  </si>
  <si>
    <t>VENETIA</t>
  </si>
  <si>
    <t>ANL GIPPSLAND</t>
  </si>
  <si>
    <t>KOTA LUMAYAN</t>
  </si>
  <si>
    <t>COSCO ANTWERP</t>
  </si>
  <si>
    <t>OOCL TEXAS</t>
  </si>
  <si>
    <t>NEFELI</t>
  </si>
  <si>
    <t>OOCL BEIJING</t>
  </si>
  <si>
    <t>HANSA BITBURG</t>
  </si>
  <si>
    <t>141N</t>
  </si>
  <si>
    <t>140N</t>
  </si>
  <si>
    <t>APL SCOTLAND</t>
  </si>
  <si>
    <t>139N</t>
  </si>
  <si>
    <t>075N</t>
  </si>
  <si>
    <t>147N</t>
  </si>
  <si>
    <t>162N</t>
  </si>
  <si>
    <t>114N</t>
  </si>
  <si>
    <t>086N</t>
  </si>
  <si>
    <t>239N</t>
  </si>
  <si>
    <t>MA136R</t>
  </si>
  <si>
    <t>APL MEXICO CITY</t>
  </si>
  <si>
    <t>MA137R</t>
  </si>
  <si>
    <t>119N</t>
  </si>
  <si>
    <t>128N</t>
  </si>
  <si>
    <t>058N</t>
  </si>
  <si>
    <t>062N</t>
  </si>
  <si>
    <t>143N</t>
  </si>
  <si>
    <t>MA138R</t>
  </si>
  <si>
    <t>055N</t>
  </si>
  <si>
    <t>2035N</t>
  </si>
  <si>
    <t>203N</t>
  </si>
  <si>
    <t>169N</t>
  </si>
  <si>
    <t>148N</t>
  </si>
  <si>
    <t>163N</t>
  </si>
  <si>
    <t>OOCL DURBAN</t>
  </si>
  <si>
    <t>003N</t>
  </si>
  <si>
    <t>172N</t>
  </si>
  <si>
    <t xml:space="preserve">OOCL BRISBANE </t>
  </si>
  <si>
    <t>144N</t>
  </si>
  <si>
    <t>120N</t>
  </si>
  <si>
    <t>DEBUSSY</t>
  </si>
  <si>
    <t>MSC ROMA</t>
  </si>
  <si>
    <t>MA139R</t>
  </si>
  <si>
    <t>NORTHERN JAVELIN</t>
  </si>
  <si>
    <t>MA140R</t>
  </si>
  <si>
    <t>APL MIAMI</t>
  </si>
  <si>
    <t>MSC LUCY</t>
  </si>
  <si>
    <t>115N</t>
  </si>
  <si>
    <t>240N</t>
  </si>
  <si>
    <t>059N</t>
  </si>
  <si>
    <t>184N</t>
  </si>
  <si>
    <t>204N</t>
  </si>
  <si>
    <t>170N</t>
  </si>
  <si>
    <t>092N</t>
  </si>
  <si>
    <t>166N</t>
  </si>
  <si>
    <t>ATOUT</t>
  </si>
  <si>
    <t>MSC ASYA</t>
  </si>
  <si>
    <t>MA141R</t>
  </si>
  <si>
    <t>087N</t>
  </si>
  <si>
    <t>2040N</t>
  </si>
  <si>
    <t>2042N</t>
  </si>
  <si>
    <t>KOTA LARIS</t>
  </si>
  <si>
    <t>054N</t>
  </si>
  <si>
    <t>129N</t>
  </si>
  <si>
    <t>056N</t>
  </si>
  <si>
    <t>OOCL PANAMA</t>
  </si>
  <si>
    <t>290N</t>
  </si>
  <si>
    <t>145N</t>
  </si>
  <si>
    <t>167N</t>
  </si>
  <si>
    <t>142N</t>
  </si>
  <si>
    <t>KOTA LESTARI</t>
  </si>
  <si>
    <t>178N</t>
  </si>
  <si>
    <t>SEASPAN VANCOUVER</t>
  </si>
  <si>
    <t>356N</t>
  </si>
  <si>
    <t>SOFRANA SURVILLE</t>
  </si>
  <si>
    <t>274S</t>
  </si>
  <si>
    <t>063N</t>
  </si>
  <si>
    <t>149N</t>
  </si>
  <si>
    <t>164N</t>
  </si>
  <si>
    <t>004N</t>
  </si>
  <si>
    <t>185N</t>
  </si>
  <si>
    <t>PUSAN C</t>
  </si>
  <si>
    <t>APL SAVANNAH</t>
  </si>
  <si>
    <t>MA142R</t>
  </si>
  <si>
    <t>MA143R</t>
  </si>
  <si>
    <t>JPO LIBRA</t>
  </si>
  <si>
    <t>135N</t>
  </si>
  <si>
    <t>SYNERGY OAKLAND</t>
  </si>
  <si>
    <t>136N</t>
  </si>
  <si>
    <t>138N</t>
  </si>
  <si>
    <t>LONDON EXPRESS</t>
  </si>
  <si>
    <t>Updated 8/09</t>
  </si>
  <si>
    <t>LE HAVRE</t>
  </si>
  <si>
    <t>MA144R</t>
  </si>
  <si>
    <t>Updated 08/09</t>
  </si>
  <si>
    <t>116N</t>
  </si>
  <si>
    <t>171N</t>
  </si>
  <si>
    <t>NAVOIS DOMINO</t>
  </si>
  <si>
    <t>241N</t>
  </si>
  <si>
    <t>060N</t>
  </si>
  <si>
    <t>KORA LARIS</t>
  </si>
  <si>
    <t>OOCL HOUSTON</t>
  </si>
  <si>
    <t>173N</t>
  </si>
  <si>
    <t>TBA</t>
  </si>
  <si>
    <t>9th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</si>
</sst>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9" xfId="0" applyNumberFormat="1" applyFont="1" applyFill="1" applyBorder="1" applyAlignment="1">
      <alignment horizontal="center"/>
    </xf>
    <xf numFmtId="16" fontId="16" fillId="4" borderId="20" xfId="0" applyNumberFormat="1" applyFont="1" applyFill="1" applyBorder="1" applyAlignment="1">
      <alignment horizontal="center"/>
    </xf>
    <xf numFmtId="16" fontId="25" fillId="5" borderId="0" xfId="0" applyNumberFormat="1" applyFont="1" applyFill="1" applyBorder="1" applyAlignment="1">
      <alignment horizontal="center" vertical="center"/>
    </xf>
    <xf numFmtId="16" fontId="25" fillId="5" borderId="10" xfId="0" applyNumberFormat="1" applyFont="1" applyFill="1" applyBorder="1" applyAlignment="1">
      <alignment horizontal="center" vertical="center"/>
    </xf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19" xfId="0" quotePrefix="1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horizontal="center"/>
    </xf>
    <xf numFmtId="16" fontId="16" fillId="2" borderId="10" xfId="0" quotePrefix="1" applyNumberFormat="1" applyFont="1" applyFill="1" applyBorder="1" applyAlignment="1">
      <alignment horizontal="center"/>
    </xf>
    <xf numFmtId="16" fontId="16" fillId="2" borderId="10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2" borderId="10" xfId="0" applyFont="1" applyFill="1" applyBorder="1"/>
    <xf numFmtId="0" fontId="25" fillId="5" borderId="30" xfId="0" applyFont="1" applyFill="1" applyBorder="1" applyAlignment="1">
      <alignment vertical="center"/>
    </xf>
    <xf numFmtId="0" fontId="16" fillId="4" borderId="19" xfId="0" quotePrefix="1" applyFont="1" applyFill="1" applyBorder="1" applyAlignment="1">
      <alignment horizontal="center"/>
    </xf>
    <xf numFmtId="16" fontId="25" fillId="5" borderId="19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9" fillId="2" borderId="25" xfId="2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2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169</xdr:row>
      <xdr:rowOff>139412</xdr:rowOff>
    </xdr:from>
    <xdr:to>
      <xdr:col>8</xdr:col>
      <xdr:colOff>680605</xdr:colOff>
      <xdr:row>176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567" y="43059062"/>
          <a:ext cx="7985413" cy="146078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111846</xdr:colOff>
      <xdr:row>193</xdr:row>
      <xdr:rowOff>92075</xdr:rowOff>
    </xdr:from>
    <xdr:to>
      <xdr:col>9</xdr:col>
      <xdr:colOff>15861</xdr:colOff>
      <xdr:row>197</xdr:row>
      <xdr:rowOff>74591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46" y="48498125"/>
          <a:ext cx="8771790" cy="887391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111123</xdr:rowOff>
    </xdr:from>
    <xdr:to>
      <xdr:col>6</xdr:col>
      <xdr:colOff>373062</xdr:colOff>
      <xdr:row>162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70175" y="39373173"/>
          <a:ext cx="3760787" cy="195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897947</xdr:colOff>
      <xdr:row>146</xdr:row>
      <xdr:rowOff>94383</xdr:rowOff>
    </xdr:from>
    <xdr:to>
      <xdr:col>7</xdr:col>
      <xdr:colOff>752475</xdr:colOff>
      <xdr:row>169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402772" y="37756233"/>
          <a:ext cx="6379153" cy="51919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Effective 18/08/21 Qube Logistics has introduced a time slot booking system. Please ensure your transport company has made a booking in order to deliver export cargo **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206375</xdr:rowOff>
    </xdr:from>
    <xdr:to>
      <xdr:col>6</xdr:col>
      <xdr:colOff>396874</xdr:colOff>
      <xdr:row>123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158750</xdr:colOff>
      <xdr:row>114</xdr:row>
      <xdr:rowOff>187612</xdr:rowOff>
    </xdr:from>
    <xdr:to>
      <xdr:col>6</xdr:col>
      <xdr:colOff>504537</xdr:colOff>
      <xdr:row>123</xdr:row>
      <xdr:rowOff>25833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609273" y="29922930"/>
          <a:ext cx="3913332" cy="18644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1770063</xdr:colOff>
      <xdr:row>110</xdr:row>
      <xdr:rowOff>182569</xdr:rowOff>
    </xdr:from>
    <xdr:to>
      <xdr:col>6</xdr:col>
      <xdr:colOff>381000</xdr:colOff>
      <xdr:row>117</xdr:row>
      <xdr:rowOff>15880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30438" y="28789319"/>
          <a:ext cx="4159250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1611313</xdr:colOff>
      <xdr:row>112</xdr:row>
      <xdr:rowOff>230186</xdr:rowOff>
    </xdr:from>
    <xdr:to>
      <xdr:col>6</xdr:col>
      <xdr:colOff>579438</xdr:colOff>
      <xdr:row>120</xdr:row>
      <xdr:rowOff>57003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71688" y="29297311"/>
          <a:ext cx="4516438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78</xdr:row>
      <xdr:rowOff>57729</xdr:rowOff>
    </xdr:from>
    <xdr:to>
      <xdr:col>7</xdr:col>
      <xdr:colOff>82261</xdr:colOff>
      <xdr:row>86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86</xdr:row>
      <xdr:rowOff>34637</xdr:rowOff>
    </xdr:from>
    <xdr:to>
      <xdr:col>8</xdr:col>
      <xdr:colOff>813955</xdr:colOff>
      <xdr:row>93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45</xdr:row>
      <xdr:rowOff>190500</xdr:rowOff>
    </xdr:from>
    <xdr:to>
      <xdr:col>6</xdr:col>
      <xdr:colOff>835314</xdr:colOff>
      <xdr:row>49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102</xdr:row>
      <xdr:rowOff>121227</xdr:rowOff>
    </xdr:from>
    <xdr:to>
      <xdr:col>9</xdr:col>
      <xdr:colOff>206506</xdr:colOff>
      <xdr:row>106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41</xdr:row>
      <xdr:rowOff>89478</xdr:rowOff>
    </xdr:from>
    <xdr:to>
      <xdr:col>9</xdr:col>
      <xdr:colOff>98672</xdr:colOff>
      <xdr:row>44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60</xdr:row>
      <xdr:rowOff>55561</xdr:rowOff>
    </xdr:from>
    <xdr:to>
      <xdr:col>8</xdr:col>
      <xdr:colOff>587374</xdr:colOff>
      <xdr:row>69</xdr:row>
      <xdr:rowOff>166687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84187" y="16176624"/>
          <a:ext cx="7953375" cy="2174876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15875</xdr:colOff>
      <xdr:row>71</xdr:row>
      <xdr:rowOff>206375</xdr:rowOff>
    </xdr:from>
    <xdr:to>
      <xdr:col>6</xdr:col>
      <xdr:colOff>563562</xdr:colOff>
      <xdr:row>77</xdr:row>
      <xdr:rowOff>206375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468563" y="18851563"/>
          <a:ext cx="4103687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47627</xdr:colOff>
      <xdr:row>70</xdr:row>
      <xdr:rowOff>71440</xdr:rowOff>
    </xdr:from>
    <xdr:to>
      <xdr:col>6</xdr:col>
      <xdr:colOff>361088</xdr:colOff>
      <xdr:row>78</xdr:row>
      <xdr:rowOff>15877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0315" y="18486440"/>
          <a:ext cx="3869461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184006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51596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164221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79375</xdr:colOff>
      <xdr:row>67</xdr:row>
      <xdr:rowOff>222234</xdr:rowOff>
    </xdr:from>
    <xdr:to>
      <xdr:col>6</xdr:col>
      <xdr:colOff>476250</xdr:colOff>
      <xdr:row>73</xdr:row>
      <xdr:rowOff>150796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619375" y="17946672"/>
          <a:ext cx="3952875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1702954</xdr:colOff>
      <xdr:row>65</xdr:row>
      <xdr:rowOff>183286</xdr:rowOff>
    </xdr:from>
    <xdr:to>
      <xdr:col>7</xdr:col>
      <xdr:colOff>243897</xdr:colOff>
      <xdr:row>73</xdr:row>
      <xdr:rowOff>199881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63329" y="17455286"/>
          <a:ext cx="5097318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7.570312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7" width="14.5703125" style="2" customWidth="1"/>
    <col min="8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s="23" customFormat="1" ht="45" x14ac:dyDescent="0.25">
      <c r="A5" s="138" t="s">
        <v>46</v>
      </c>
      <c r="B5" s="138"/>
      <c r="C5" s="138"/>
      <c r="D5" s="138"/>
      <c r="E5" s="138"/>
      <c r="F5" s="138"/>
      <c r="G5" s="138"/>
      <c r="H5" s="138"/>
      <c r="I5" s="138"/>
    </row>
    <row r="6" spans="1:10" s="23" customFormat="1" ht="45" x14ac:dyDescent="0.25">
      <c r="A6" s="138" t="s">
        <v>47</v>
      </c>
      <c r="B6" s="138"/>
      <c r="C6" s="138"/>
      <c r="D6" s="138"/>
      <c r="E6" s="138"/>
      <c r="F6" s="138"/>
      <c r="G6" s="138"/>
      <c r="H6" s="138"/>
      <c r="I6" s="138"/>
    </row>
    <row r="7" spans="1:10" s="4" customFormat="1" ht="34.5" x14ac:dyDescent="0.25">
      <c r="A7" s="148" t="s">
        <v>172</v>
      </c>
      <c r="B7" s="148"/>
      <c r="C7" s="148"/>
      <c r="D7" s="148"/>
      <c r="E7" s="148"/>
      <c r="F7" s="148"/>
      <c r="G7" s="148"/>
      <c r="H7" s="148"/>
      <c r="I7" s="148"/>
      <c r="J7" s="23"/>
    </row>
    <row r="8" spans="1:10" ht="33" customHeight="1" thickBot="1" x14ac:dyDescent="0.5">
      <c r="A8" s="47"/>
      <c r="B8" s="139" t="s">
        <v>12</v>
      </c>
      <c r="C8" s="139"/>
      <c r="D8" s="139"/>
      <c r="E8" s="139"/>
      <c r="F8" s="139"/>
      <c r="G8" s="139"/>
      <c r="H8" s="12" t="s">
        <v>162</v>
      </c>
      <c r="I8" s="8"/>
      <c r="J8" s="8"/>
    </row>
    <row r="9" spans="1:10" ht="12.75" customHeight="1" x14ac:dyDescent="0.25">
      <c r="B9" s="153" t="s">
        <v>0</v>
      </c>
      <c r="C9" s="155" t="s">
        <v>18</v>
      </c>
      <c r="D9" s="157" t="s">
        <v>1</v>
      </c>
      <c r="E9" s="157" t="s">
        <v>2</v>
      </c>
      <c r="F9" s="157" t="s">
        <v>19</v>
      </c>
      <c r="G9" s="159" t="s">
        <v>20</v>
      </c>
      <c r="H9" s="150"/>
      <c r="I9" s="151"/>
      <c r="J9" s="10"/>
    </row>
    <row r="10" spans="1:10" ht="25.5" customHeight="1" thickBot="1" x14ac:dyDescent="0.3">
      <c r="A10" s="96"/>
      <c r="B10" s="154"/>
      <c r="C10" s="156"/>
      <c r="D10" s="158"/>
      <c r="E10" s="158"/>
      <c r="F10" s="158"/>
      <c r="G10" s="160"/>
      <c r="H10" s="150"/>
      <c r="I10" s="151"/>
      <c r="J10" s="11"/>
    </row>
    <row r="11" spans="1:10" s="16" customFormat="1" ht="19.5" customHeight="1" x14ac:dyDescent="0.25">
      <c r="A11" s="107"/>
      <c r="B11" s="116" t="s">
        <v>14</v>
      </c>
      <c r="C11" s="117" t="s">
        <v>78</v>
      </c>
      <c r="D11" s="118">
        <v>44455</v>
      </c>
      <c r="E11" s="118">
        <v>44460</v>
      </c>
      <c r="F11" s="118">
        <v>44479</v>
      </c>
      <c r="G11" s="119">
        <v>44480</v>
      </c>
      <c r="H11" s="14"/>
      <c r="I11" s="14"/>
      <c r="J11" s="15"/>
    </row>
    <row r="12" spans="1:10" s="16" customFormat="1" ht="19.5" customHeight="1" x14ac:dyDescent="0.25">
      <c r="A12" s="107"/>
      <c r="B12" s="116" t="s">
        <v>13</v>
      </c>
      <c r="C12" s="117" t="s">
        <v>93</v>
      </c>
      <c r="D12" s="118">
        <v>44462</v>
      </c>
      <c r="E12" s="118">
        <v>44465</v>
      </c>
      <c r="F12" s="118">
        <v>44482</v>
      </c>
      <c r="G12" s="119">
        <v>44483</v>
      </c>
      <c r="H12" s="14"/>
      <c r="I12" s="14"/>
      <c r="J12" s="15"/>
    </row>
    <row r="13" spans="1:10" s="16" customFormat="1" ht="19.5" customHeight="1" x14ac:dyDescent="0.25">
      <c r="A13" s="107"/>
      <c r="B13" s="116" t="s">
        <v>65</v>
      </c>
      <c r="C13" s="117" t="s">
        <v>90</v>
      </c>
      <c r="D13" s="118">
        <v>44474</v>
      </c>
      <c r="E13" s="118">
        <v>44478</v>
      </c>
      <c r="F13" s="118">
        <v>44497</v>
      </c>
      <c r="G13" s="119">
        <v>44498</v>
      </c>
      <c r="H13" s="14"/>
      <c r="I13" s="14"/>
      <c r="J13" s="15"/>
    </row>
    <row r="14" spans="1:10" s="16" customFormat="1" ht="19.5" customHeight="1" x14ac:dyDescent="0.25">
      <c r="A14" s="107"/>
      <c r="B14" s="116" t="s">
        <v>79</v>
      </c>
      <c r="C14" s="117" t="s">
        <v>81</v>
      </c>
      <c r="D14" s="118">
        <v>44481</v>
      </c>
      <c r="E14" s="118">
        <v>44485</v>
      </c>
      <c r="F14" s="118">
        <v>44504</v>
      </c>
      <c r="G14" s="119">
        <v>44505</v>
      </c>
      <c r="H14" s="14"/>
      <c r="I14" s="14"/>
      <c r="J14" s="15"/>
    </row>
    <row r="15" spans="1:10" s="16" customFormat="1" ht="19.5" customHeight="1" x14ac:dyDescent="0.25">
      <c r="A15" s="107"/>
      <c r="B15" s="116" t="s">
        <v>60</v>
      </c>
      <c r="C15" s="117" t="s">
        <v>107</v>
      </c>
      <c r="D15" s="118">
        <v>44484</v>
      </c>
      <c r="E15" s="118">
        <v>44489</v>
      </c>
      <c r="F15" s="118">
        <v>44510</v>
      </c>
      <c r="G15" s="119">
        <v>44511</v>
      </c>
      <c r="H15" s="14"/>
      <c r="I15" s="14"/>
      <c r="J15" s="15"/>
    </row>
    <row r="16" spans="1:10" s="16" customFormat="1" ht="19.5" customHeight="1" x14ac:dyDescent="0.25">
      <c r="A16" s="107"/>
      <c r="B16" s="116" t="s">
        <v>14</v>
      </c>
      <c r="C16" s="117" t="s">
        <v>77</v>
      </c>
      <c r="D16" s="118">
        <v>44494</v>
      </c>
      <c r="E16" s="118">
        <v>44498</v>
      </c>
      <c r="F16" s="118">
        <v>44517</v>
      </c>
      <c r="G16" s="119">
        <v>44518</v>
      </c>
      <c r="H16" s="14"/>
      <c r="I16" s="14"/>
      <c r="J16" s="15"/>
    </row>
    <row r="17" spans="1:10" s="16" customFormat="1" ht="19.5" customHeight="1" x14ac:dyDescent="0.25">
      <c r="A17" s="107"/>
      <c r="B17" s="116" t="s">
        <v>13</v>
      </c>
      <c r="C17" s="117" t="s">
        <v>144</v>
      </c>
      <c r="D17" s="118">
        <v>44497</v>
      </c>
      <c r="E17" s="118">
        <v>44503</v>
      </c>
      <c r="F17" s="118">
        <v>44524</v>
      </c>
      <c r="G17" s="119">
        <v>44525</v>
      </c>
      <c r="H17" s="14"/>
      <c r="I17" s="14"/>
      <c r="J17" s="15"/>
    </row>
    <row r="18" spans="1:10" s="16" customFormat="1" ht="19.5" customHeight="1" x14ac:dyDescent="0.25">
      <c r="A18" s="107"/>
      <c r="B18" s="116" t="s">
        <v>64</v>
      </c>
      <c r="C18" s="117" t="s">
        <v>107</v>
      </c>
      <c r="D18" s="118">
        <v>44505</v>
      </c>
      <c r="E18" s="118">
        <v>44510</v>
      </c>
      <c r="F18" s="118">
        <v>44531</v>
      </c>
      <c r="G18" s="119">
        <v>44532</v>
      </c>
      <c r="H18" s="14"/>
      <c r="I18" s="14"/>
      <c r="J18" s="15"/>
    </row>
    <row r="19" spans="1:10" s="16" customFormat="1" ht="19.5" customHeight="1" thickBot="1" x14ac:dyDescent="0.3">
      <c r="A19" s="107"/>
      <c r="B19" s="120" t="s">
        <v>65</v>
      </c>
      <c r="C19" s="121" t="s">
        <v>107</v>
      </c>
      <c r="D19" s="122">
        <v>44512</v>
      </c>
      <c r="E19" s="122">
        <v>44517</v>
      </c>
      <c r="F19" s="122">
        <v>44538</v>
      </c>
      <c r="G19" s="123">
        <v>44539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ht="18" customHeight="1" x14ac:dyDescent="0.2">
      <c r="A22" s="15"/>
      <c r="B22" s="140" t="s">
        <v>0</v>
      </c>
      <c r="C22" s="142" t="s">
        <v>18</v>
      </c>
      <c r="D22" s="144" t="s">
        <v>1</v>
      </c>
      <c r="E22" s="144" t="s">
        <v>2</v>
      </c>
      <c r="F22" s="146" t="s">
        <v>7</v>
      </c>
      <c r="G22" s="12"/>
      <c r="H22" s="12"/>
      <c r="I22" s="12"/>
      <c r="J22" s="13"/>
    </row>
    <row r="23" spans="1:10" s="9" customFormat="1" ht="18.75" customHeight="1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12"/>
      <c r="B24" s="33" t="s">
        <v>8</v>
      </c>
      <c r="C24" s="44" t="s">
        <v>115</v>
      </c>
      <c r="D24" s="45">
        <v>44461</v>
      </c>
      <c r="E24" s="45">
        <v>44468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12"/>
      <c r="B25" s="33" t="s">
        <v>9</v>
      </c>
      <c r="C25" s="44" t="s">
        <v>99</v>
      </c>
      <c r="D25" s="45">
        <v>44469</v>
      </c>
      <c r="E25" s="45">
        <v>44476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12"/>
      <c r="B26" s="33" t="s">
        <v>58</v>
      </c>
      <c r="C26" s="44" t="s">
        <v>100</v>
      </c>
      <c r="D26" s="45">
        <v>44477</v>
      </c>
      <c r="E26" s="45">
        <v>44486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12"/>
      <c r="B27" s="33" t="s">
        <v>59</v>
      </c>
      <c r="C27" s="44" t="s">
        <v>101</v>
      </c>
      <c r="D27" s="45">
        <v>44483</v>
      </c>
      <c r="E27" s="45">
        <v>44490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12"/>
      <c r="B28" s="33" t="s">
        <v>8</v>
      </c>
      <c r="C28" s="44" t="s">
        <v>115</v>
      </c>
      <c r="D28" s="45">
        <v>44491</v>
      </c>
      <c r="E28" s="45">
        <v>44499</v>
      </c>
      <c r="F28" s="38">
        <v>44515</v>
      </c>
      <c r="G28" s="12"/>
      <c r="H28" s="12"/>
      <c r="I28" s="12"/>
      <c r="J28" s="13"/>
    </row>
    <row r="29" spans="1:10" s="9" customFormat="1" ht="19.5" customHeight="1" x14ac:dyDescent="0.3">
      <c r="A29" s="112"/>
      <c r="B29" s="33" t="s">
        <v>9</v>
      </c>
      <c r="C29" s="44" t="s">
        <v>120</v>
      </c>
      <c r="D29" s="45">
        <v>44503</v>
      </c>
      <c r="E29" s="45">
        <v>44510</v>
      </c>
      <c r="F29" s="38">
        <v>44526</v>
      </c>
      <c r="G29" s="12"/>
      <c r="H29" s="12"/>
      <c r="I29" s="12"/>
      <c r="J29" s="13"/>
    </row>
    <row r="30" spans="1:10" s="9" customFormat="1" ht="19.5" customHeight="1" x14ac:dyDescent="0.3">
      <c r="A30" s="112"/>
      <c r="B30" s="33" t="s">
        <v>58</v>
      </c>
      <c r="C30" s="44" t="s">
        <v>145</v>
      </c>
      <c r="D30" s="45">
        <v>44511</v>
      </c>
      <c r="E30" s="45">
        <v>44518</v>
      </c>
      <c r="F30" s="38">
        <v>44536</v>
      </c>
      <c r="G30" s="12"/>
      <c r="H30" s="12"/>
      <c r="I30" s="12"/>
      <c r="J30" s="13"/>
    </row>
    <row r="31" spans="1:10" s="9" customFormat="1" ht="19.5" customHeight="1" x14ac:dyDescent="0.3">
      <c r="A31" s="112"/>
      <c r="B31" s="33" t="s">
        <v>59</v>
      </c>
      <c r="C31" s="44" t="s">
        <v>146</v>
      </c>
      <c r="D31" s="45">
        <v>44518</v>
      </c>
      <c r="E31" s="45">
        <v>44525</v>
      </c>
      <c r="F31" s="38">
        <v>44543</v>
      </c>
      <c r="G31" s="12"/>
      <c r="H31" s="12"/>
      <c r="I31" s="12"/>
      <c r="J31" s="13"/>
    </row>
    <row r="32" spans="1:10" s="9" customFormat="1" ht="19.5" customHeight="1" x14ac:dyDescent="0.3">
      <c r="A32" s="112"/>
      <c r="B32" s="33" t="s">
        <v>8</v>
      </c>
      <c r="C32" s="44" t="s">
        <v>163</v>
      </c>
      <c r="D32" s="45">
        <v>44525</v>
      </c>
      <c r="E32" s="45">
        <v>44532</v>
      </c>
      <c r="F32" s="38">
        <v>44550</v>
      </c>
      <c r="G32" s="12"/>
      <c r="H32" s="12"/>
      <c r="I32" s="12"/>
      <c r="J32" s="13"/>
    </row>
    <row r="33" spans="1:10" s="9" customFormat="1" ht="19.5" customHeight="1" thickBot="1" x14ac:dyDescent="0.35">
      <c r="A33" s="112"/>
      <c r="B33" s="34" t="s">
        <v>9</v>
      </c>
      <c r="C33" s="35" t="s">
        <v>164</v>
      </c>
      <c r="D33" s="36">
        <v>44536</v>
      </c>
      <c r="E33" s="36">
        <v>44543</v>
      </c>
      <c r="F33" s="39">
        <v>44561</v>
      </c>
      <c r="G33" s="12"/>
      <c r="H33" s="12"/>
      <c r="I33" s="12"/>
      <c r="J33" s="13"/>
    </row>
    <row r="34" spans="1:10" s="25" customFormat="1" x14ac:dyDescent="0.25">
      <c r="A34" s="47"/>
      <c r="B34" s="149"/>
      <c r="C34" s="149"/>
      <c r="D34" s="149"/>
      <c r="E34" s="149"/>
      <c r="F34" s="149"/>
      <c r="G34" s="149"/>
      <c r="H34" s="30"/>
      <c r="I34" s="31"/>
      <c r="J34" s="31"/>
    </row>
    <row r="35" spans="1:10" s="25" customFormat="1" ht="25.5" customHeight="1" thickBot="1" x14ac:dyDescent="0.5">
      <c r="A35" s="47"/>
      <c r="B35" s="139" t="s">
        <v>10</v>
      </c>
      <c r="C35" s="139"/>
      <c r="D35" s="139"/>
      <c r="E35" s="139"/>
      <c r="F35" s="139"/>
      <c r="G35" s="12" t="s">
        <v>162</v>
      </c>
      <c r="H35" s="31"/>
      <c r="I35" s="31"/>
      <c r="J35" s="31"/>
    </row>
    <row r="36" spans="1:10" s="25" customFormat="1" ht="12.75" customHeight="1" x14ac:dyDescent="0.25">
      <c r="A36" s="47"/>
      <c r="B36" s="140" t="s">
        <v>0</v>
      </c>
      <c r="C36" s="142" t="s">
        <v>18</v>
      </c>
      <c r="D36" s="144" t="s">
        <v>1</v>
      </c>
      <c r="E36" s="144" t="s">
        <v>2</v>
      </c>
      <c r="F36" s="146" t="s">
        <v>11</v>
      </c>
      <c r="G36" s="151"/>
      <c r="H36" s="31"/>
      <c r="I36" s="31"/>
      <c r="J36" s="31"/>
    </row>
    <row r="37" spans="1:10" s="25" customFormat="1" ht="24.75" customHeight="1" thickBot="1" x14ac:dyDescent="0.3">
      <c r="A37" s="47"/>
      <c r="B37" s="141"/>
      <c r="C37" s="143"/>
      <c r="D37" s="145"/>
      <c r="E37" s="145"/>
      <c r="F37" s="147"/>
      <c r="G37" s="152"/>
      <c r="H37" s="48"/>
      <c r="I37" s="48"/>
      <c r="J37" s="31"/>
    </row>
    <row r="38" spans="1:10" s="25" customFormat="1" ht="19.5" customHeight="1" x14ac:dyDescent="0.3">
      <c r="A38" s="47"/>
      <c r="B38" s="33" t="s">
        <v>61</v>
      </c>
      <c r="C38" s="44" t="s">
        <v>81</v>
      </c>
      <c r="D38" s="45">
        <v>44449</v>
      </c>
      <c r="E38" s="45">
        <v>44457</v>
      </c>
      <c r="F38" s="38">
        <v>44476</v>
      </c>
      <c r="G38" s="32"/>
      <c r="H38" s="31"/>
      <c r="I38" s="31"/>
      <c r="J38" s="31"/>
    </row>
    <row r="39" spans="1:10" s="25" customFormat="1" ht="19.5" customHeight="1" x14ac:dyDescent="0.3">
      <c r="A39" s="47"/>
      <c r="B39" s="33" t="s">
        <v>66</v>
      </c>
      <c r="C39" s="44" t="s">
        <v>85</v>
      </c>
      <c r="D39" s="45">
        <v>44461</v>
      </c>
      <c r="E39" s="45">
        <v>44468</v>
      </c>
      <c r="F39" s="38">
        <v>44490</v>
      </c>
      <c r="G39" s="32"/>
      <c r="H39" s="31"/>
      <c r="I39" s="31"/>
      <c r="J39" s="31"/>
    </row>
    <row r="40" spans="1:10" s="25" customFormat="1" ht="19.5" customHeight="1" x14ac:dyDescent="0.3">
      <c r="A40" s="47"/>
      <c r="B40" s="33" t="s">
        <v>67</v>
      </c>
      <c r="C40" s="44" t="s">
        <v>91</v>
      </c>
      <c r="D40" s="45">
        <v>44468</v>
      </c>
      <c r="E40" s="45">
        <v>44475</v>
      </c>
      <c r="F40" s="38">
        <v>44497</v>
      </c>
      <c r="G40" s="32"/>
      <c r="H40" s="31"/>
      <c r="I40" s="31"/>
      <c r="J40" s="31"/>
    </row>
    <row r="41" spans="1:10" s="25" customFormat="1" ht="19.5" customHeight="1" x14ac:dyDescent="0.3">
      <c r="A41" s="47"/>
      <c r="B41" s="33" t="s">
        <v>70</v>
      </c>
      <c r="C41" s="44" t="s">
        <v>96</v>
      </c>
      <c r="D41" s="45">
        <v>44475</v>
      </c>
      <c r="E41" s="45">
        <v>44482</v>
      </c>
      <c r="F41" s="38">
        <v>44502</v>
      </c>
      <c r="G41" s="32"/>
      <c r="H41" s="31"/>
      <c r="I41" s="31"/>
      <c r="J41" s="31"/>
    </row>
    <row r="42" spans="1:10" s="25" customFormat="1" ht="19.5" customHeight="1" x14ac:dyDescent="0.3">
      <c r="A42" s="47"/>
      <c r="B42" s="33" t="s">
        <v>102</v>
      </c>
      <c r="C42" s="44" t="s">
        <v>103</v>
      </c>
      <c r="D42" s="45">
        <v>44482</v>
      </c>
      <c r="E42" s="45">
        <v>44490</v>
      </c>
      <c r="F42" s="38">
        <v>44511</v>
      </c>
      <c r="G42" s="32"/>
      <c r="H42" s="31"/>
      <c r="I42" s="31"/>
      <c r="J42" s="31"/>
    </row>
    <row r="43" spans="1:10" s="25" customFormat="1" ht="19.5" customHeight="1" x14ac:dyDescent="0.3">
      <c r="A43" s="47"/>
      <c r="B43" s="33" t="s">
        <v>75</v>
      </c>
      <c r="C43" s="44" t="s">
        <v>121</v>
      </c>
      <c r="D43" s="45">
        <v>44496</v>
      </c>
      <c r="E43" s="45">
        <v>44503</v>
      </c>
      <c r="F43" s="38">
        <v>44525</v>
      </c>
      <c r="G43" s="32"/>
      <c r="H43" s="31"/>
      <c r="I43" s="31"/>
      <c r="J43" s="31"/>
    </row>
    <row r="44" spans="1:10" s="25" customFormat="1" ht="19.5" customHeight="1" x14ac:dyDescent="0.3">
      <c r="A44" s="47"/>
      <c r="B44" s="33" t="s">
        <v>66</v>
      </c>
      <c r="C44" s="44" t="s">
        <v>126</v>
      </c>
      <c r="D44" s="45">
        <v>44503</v>
      </c>
      <c r="E44" s="45">
        <v>44510</v>
      </c>
      <c r="F44" s="38">
        <v>44532</v>
      </c>
      <c r="G44" s="32"/>
      <c r="H44" s="31"/>
      <c r="I44" s="31"/>
      <c r="J44" s="31"/>
    </row>
    <row r="45" spans="1:10" s="25" customFormat="1" ht="19.5" customHeight="1" x14ac:dyDescent="0.3">
      <c r="A45" s="47"/>
      <c r="B45" s="33" t="s">
        <v>67</v>
      </c>
      <c r="C45" s="44" t="s">
        <v>131</v>
      </c>
      <c r="D45" s="45">
        <v>44510</v>
      </c>
      <c r="E45" s="45">
        <v>44517</v>
      </c>
      <c r="F45" s="38">
        <v>44539</v>
      </c>
      <c r="G45" s="32"/>
      <c r="H45" s="31"/>
      <c r="I45" s="31"/>
      <c r="J45" s="31"/>
    </row>
    <row r="46" spans="1:10" s="25" customFormat="1" ht="19.5" customHeight="1" x14ac:dyDescent="0.3">
      <c r="A46" s="47"/>
      <c r="B46" s="33" t="s">
        <v>70</v>
      </c>
      <c r="C46" s="44" t="s">
        <v>132</v>
      </c>
      <c r="D46" s="45">
        <v>44517</v>
      </c>
      <c r="E46" s="45">
        <v>44524</v>
      </c>
      <c r="F46" s="38">
        <v>44546</v>
      </c>
      <c r="G46" s="32"/>
      <c r="H46" s="31"/>
      <c r="I46" s="31"/>
      <c r="J46" s="31"/>
    </row>
    <row r="47" spans="1:10" s="25" customFormat="1" ht="19.5" thickBot="1" x14ac:dyDescent="0.35">
      <c r="A47" s="47"/>
      <c r="B47" s="34" t="s">
        <v>102</v>
      </c>
      <c r="C47" s="35" t="s">
        <v>147</v>
      </c>
      <c r="D47" s="36">
        <v>44524</v>
      </c>
      <c r="E47" s="36">
        <v>44531</v>
      </c>
      <c r="F47" s="39">
        <v>44553</v>
      </c>
      <c r="G47" s="32"/>
      <c r="H47" s="31"/>
      <c r="I47" s="31"/>
      <c r="J47" s="31"/>
    </row>
    <row r="48" spans="1:10" s="25" customFormat="1" ht="18" customHeight="1" x14ac:dyDescent="0.3">
      <c r="A48" s="47"/>
      <c r="B48" s="103"/>
      <c r="C48" s="56"/>
      <c r="D48" s="58"/>
      <c r="E48" s="58"/>
      <c r="F48" s="58"/>
      <c r="G48" s="104"/>
      <c r="H48" s="31"/>
      <c r="I48" s="31"/>
      <c r="J48" s="31"/>
    </row>
    <row r="49" spans="1:10" s="25" customFormat="1" ht="37.5" customHeight="1" thickBot="1" x14ac:dyDescent="0.5">
      <c r="A49" s="47"/>
      <c r="B49" s="139" t="s">
        <v>22</v>
      </c>
      <c r="C49" s="139"/>
      <c r="D49" s="139"/>
      <c r="E49" s="139"/>
      <c r="F49" s="139"/>
      <c r="G49" s="12" t="s">
        <v>162</v>
      </c>
      <c r="H49" s="31"/>
      <c r="I49" s="31"/>
      <c r="J49" s="31"/>
    </row>
    <row r="50" spans="1:10" s="25" customFormat="1" ht="18.75" x14ac:dyDescent="0.3">
      <c r="A50" s="47"/>
      <c r="B50" s="140" t="s">
        <v>0</v>
      </c>
      <c r="C50" s="142" t="s">
        <v>18</v>
      </c>
      <c r="D50" s="144" t="s">
        <v>1</v>
      </c>
      <c r="E50" s="144" t="s">
        <v>2</v>
      </c>
      <c r="F50" s="146" t="s">
        <v>23</v>
      </c>
      <c r="G50" s="32"/>
      <c r="H50" s="31"/>
      <c r="I50" s="31"/>
      <c r="J50" s="31"/>
    </row>
    <row r="51" spans="1:10" s="25" customFormat="1" ht="19.5" thickBot="1" x14ac:dyDescent="0.35">
      <c r="A51" s="47"/>
      <c r="B51" s="141"/>
      <c r="C51" s="143"/>
      <c r="D51" s="145"/>
      <c r="E51" s="145"/>
      <c r="F51" s="147"/>
      <c r="G51" s="32"/>
      <c r="H51" s="31"/>
      <c r="I51" s="31"/>
      <c r="J51" s="31"/>
    </row>
    <row r="52" spans="1:10" s="25" customFormat="1" ht="19.5" customHeight="1" x14ac:dyDescent="0.3">
      <c r="A52" s="47"/>
      <c r="B52" s="33" t="s">
        <v>5</v>
      </c>
      <c r="C52" s="44" t="s">
        <v>86</v>
      </c>
      <c r="D52" s="45">
        <v>44453</v>
      </c>
      <c r="E52" s="45">
        <v>44460</v>
      </c>
      <c r="F52" s="38">
        <v>44473</v>
      </c>
      <c r="G52" s="32"/>
      <c r="H52" s="31"/>
      <c r="I52" s="31"/>
      <c r="J52" s="31"/>
    </row>
    <row r="53" spans="1:10" s="25" customFormat="1" ht="19.5" customHeight="1" x14ac:dyDescent="0.3">
      <c r="A53" s="47"/>
      <c r="B53" s="33" t="s">
        <v>68</v>
      </c>
      <c r="C53" s="44" t="s">
        <v>92</v>
      </c>
      <c r="D53" s="45">
        <v>44459</v>
      </c>
      <c r="E53" s="45">
        <v>44466</v>
      </c>
      <c r="F53" s="38">
        <v>44480</v>
      </c>
      <c r="G53" s="32"/>
      <c r="H53" s="31"/>
      <c r="I53" s="31"/>
      <c r="J53" s="31"/>
    </row>
    <row r="54" spans="1:10" s="25" customFormat="1" ht="19.5" customHeight="1" x14ac:dyDescent="0.3">
      <c r="A54" s="47"/>
      <c r="B54" s="33" t="s">
        <v>69</v>
      </c>
      <c r="C54" s="44" t="s">
        <v>97</v>
      </c>
      <c r="D54" s="45">
        <v>44470</v>
      </c>
      <c r="E54" s="45">
        <v>44479</v>
      </c>
      <c r="F54" s="38">
        <v>44491</v>
      </c>
      <c r="G54" s="32"/>
      <c r="H54" s="31"/>
      <c r="I54" s="31"/>
      <c r="J54" s="31"/>
    </row>
    <row r="55" spans="1:10" s="25" customFormat="1" ht="19.5" customHeight="1" x14ac:dyDescent="0.3">
      <c r="A55" s="47"/>
      <c r="B55" s="33" t="s">
        <v>5</v>
      </c>
      <c r="C55" s="44" t="s">
        <v>116</v>
      </c>
      <c r="D55" s="45">
        <v>44487</v>
      </c>
      <c r="E55" s="45">
        <v>44494</v>
      </c>
      <c r="F55" s="38">
        <v>44508</v>
      </c>
      <c r="G55" s="32"/>
      <c r="H55" s="31"/>
      <c r="I55" s="31"/>
      <c r="J55" s="31"/>
    </row>
    <row r="56" spans="1:10" s="25" customFormat="1" ht="19.5" customHeight="1" x14ac:dyDescent="0.3">
      <c r="A56" s="47"/>
      <c r="B56" s="33" t="s">
        <v>68</v>
      </c>
      <c r="C56" s="44" t="s">
        <v>117</v>
      </c>
      <c r="D56" s="45">
        <v>44494</v>
      </c>
      <c r="E56" s="45">
        <v>44501</v>
      </c>
      <c r="F56" s="38">
        <v>44515</v>
      </c>
      <c r="G56" s="32"/>
      <c r="H56" s="31"/>
      <c r="I56" s="31"/>
      <c r="J56" s="31"/>
    </row>
    <row r="57" spans="1:10" s="25" customFormat="1" ht="19.5" customHeight="1" x14ac:dyDescent="0.3">
      <c r="A57" s="47"/>
      <c r="B57" s="33" t="s">
        <v>69</v>
      </c>
      <c r="C57" s="44" t="s">
        <v>127</v>
      </c>
      <c r="D57" s="45">
        <v>44503</v>
      </c>
      <c r="E57" s="45">
        <v>44510</v>
      </c>
      <c r="F57" s="38">
        <v>44522</v>
      </c>
      <c r="G57" s="32"/>
      <c r="H57" s="31"/>
      <c r="I57" s="31"/>
      <c r="J57" s="31"/>
    </row>
    <row r="58" spans="1:10" s="25" customFormat="1" ht="19.5" customHeight="1" x14ac:dyDescent="0.3">
      <c r="A58" s="47"/>
      <c r="B58" s="33" t="s">
        <v>165</v>
      </c>
      <c r="C58" s="44" t="s">
        <v>128</v>
      </c>
      <c r="D58" s="45">
        <v>44508</v>
      </c>
      <c r="E58" s="45">
        <v>44515</v>
      </c>
      <c r="F58" s="38">
        <v>44529</v>
      </c>
      <c r="G58" s="32"/>
      <c r="H58" s="31"/>
      <c r="I58" s="31"/>
      <c r="J58" s="31"/>
    </row>
    <row r="59" spans="1:10" s="25" customFormat="1" ht="19.5" customHeight="1" x14ac:dyDescent="0.3">
      <c r="A59" s="47"/>
      <c r="B59" s="33" t="s">
        <v>133</v>
      </c>
      <c r="C59" s="44" t="s">
        <v>134</v>
      </c>
      <c r="D59" s="45">
        <v>44515</v>
      </c>
      <c r="E59" s="45">
        <v>44522</v>
      </c>
      <c r="F59" s="38">
        <v>44536</v>
      </c>
      <c r="G59" s="32"/>
      <c r="H59" s="31"/>
      <c r="I59" s="31"/>
      <c r="J59" s="31"/>
    </row>
    <row r="60" spans="1:10" s="25" customFormat="1" ht="19.5" customHeight="1" x14ac:dyDescent="0.3">
      <c r="A60" s="47"/>
      <c r="B60" s="33" t="s">
        <v>5</v>
      </c>
      <c r="C60" s="44" t="s">
        <v>166</v>
      </c>
      <c r="D60" s="45">
        <v>44522</v>
      </c>
      <c r="E60" s="45">
        <v>44529</v>
      </c>
      <c r="F60" s="38">
        <v>44543</v>
      </c>
      <c r="G60" s="32"/>
      <c r="H60" s="31"/>
      <c r="I60" s="31"/>
      <c r="J60" s="31"/>
    </row>
    <row r="61" spans="1:10" s="25" customFormat="1" ht="19.5" customHeight="1" thickBot="1" x14ac:dyDescent="0.35">
      <c r="A61" s="47"/>
      <c r="B61" s="34" t="s">
        <v>68</v>
      </c>
      <c r="C61" s="35" t="s">
        <v>167</v>
      </c>
      <c r="D61" s="36">
        <v>44529</v>
      </c>
      <c r="E61" s="36">
        <v>44536</v>
      </c>
      <c r="F61" s="39">
        <v>44550</v>
      </c>
      <c r="G61" s="32"/>
      <c r="H61" s="31"/>
      <c r="I61" s="31"/>
      <c r="J61" s="31"/>
    </row>
    <row r="62" spans="1:10" s="25" customFormat="1" ht="19.5" customHeight="1" x14ac:dyDescent="0.3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75" x14ac:dyDescent="0.3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75" x14ac:dyDescent="0.3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75" x14ac:dyDescent="0.3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75" x14ac:dyDescent="0.3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75" x14ac:dyDescent="0.3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75" x14ac:dyDescent="0.3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75" x14ac:dyDescent="0.3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75" x14ac:dyDescent="0.3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75" x14ac:dyDescent="0.3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25">
      <c r="A72" s="47"/>
      <c r="B72" s="149"/>
      <c r="C72" s="149"/>
      <c r="D72" s="149"/>
      <c r="E72" s="149"/>
      <c r="F72" s="149"/>
      <c r="G72" s="149"/>
      <c r="H72" s="31"/>
      <c r="I72" s="31"/>
      <c r="J72" s="31"/>
    </row>
    <row r="73" spans="1:10" s="25" customFormat="1" ht="25.5" customHeight="1" thickBot="1" x14ac:dyDescent="0.5">
      <c r="A73" s="47"/>
      <c r="B73" s="139" t="s">
        <v>24</v>
      </c>
      <c r="C73" s="139"/>
      <c r="D73" s="139"/>
      <c r="E73" s="139"/>
      <c r="F73" s="139"/>
      <c r="G73" s="139"/>
      <c r="H73" s="31"/>
      <c r="I73" s="12" t="s">
        <v>162</v>
      </c>
      <c r="J73" s="31"/>
    </row>
    <row r="74" spans="1:10" s="25" customFormat="1" ht="18.75" customHeight="1" x14ac:dyDescent="0.25">
      <c r="A74" s="47"/>
      <c r="B74" s="140" t="s">
        <v>0</v>
      </c>
      <c r="C74" s="142" t="s">
        <v>18</v>
      </c>
      <c r="D74" s="144" t="s">
        <v>1</v>
      </c>
      <c r="E74" s="144" t="s">
        <v>2</v>
      </c>
      <c r="F74" s="144" t="s">
        <v>3</v>
      </c>
      <c r="G74" s="146" t="s">
        <v>26</v>
      </c>
      <c r="H74" s="146" t="s">
        <v>4</v>
      </c>
      <c r="I74" s="146" t="s">
        <v>25</v>
      </c>
      <c r="J74" s="31"/>
    </row>
    <row r="75" spans="1:10" s="25" customFormat="1" ht="18.75" customHeight="1" thickBot="1" x14ac:dyDescent="0.3">
      <c r="A75" s="47"/>
      <c r="B75" s="141"/>
      <c r="C75" s="143"/>
      <c r="D75" s="145"/>
      <c r="E75" s="145"/>
      <c r="F75" s="145"/>
      <c r="G75" s="147"/>
      <c r="H75" s="147"/>
      <c r="I75" s="147"/>
      <c r="J75" s="31"/>
    </row>
    <row r="76" spans="1:10" s="25" customFormat="1" ht="19.5" customHeight="1" x14ac:dyDescent="0.3">
      <c r="A76" s="124"/>
      <c r="B76" s="33" t="s">
        <v>129</v>
      </c>
      <c r="C76" s="44" t="s">
        <v>130</v>
      </c>
      <c r="D76" s="46">
        <v>44456</v>
      </c>
      <c r="E76" s="45">
        <v>44462</v>
      </c>
      <c r="F76" s="45">
        <v>44472</v>
      </c>
      <c r="G76" s="98">
        <f t="shared" ref="G76:G84" si="0">F76+10</f>
        <v>44482</v>
      </c>
      <c r="H76" s="98">
        <f t="shared" ref="H76:H84" si="1">F76+10</f>
        <v>44482</v>
      </c>
      <c r="I76" s="99">
        <f t="shared" ref="I76:I84" si="2">F76+10</f>
        <v>44482</v>
      </c>
      <c r="J76" s="31"/>
    </row>
    <row r="77" spans="1:10" s="25" customFormat="1" ht="19.5" customHeight="1" x14ac:dyDescent="0.3">
      <c r="A77" s="124"/>
      <c r="B77" s="33" t="s">
        <v>72</v>
      </c>
      <c r="C77" s="44" t="s">
        <v>104</v>
      </c>
      <c r="D77" s="46">
        <v>44462</v>
      </c>
      <c r="E77" s="45">
        <v>44467</v>
      </c>
      <c r="F77" s="45">
        <v>44479</v>
      </c>
      <c r="G77" s="45">
        <f t="shared" ref="G77" si="3">F77+10</f>
        <v>44489</v>
      </c>
      <c r="H77" s="45">
        <f t="shared" ref="H77" si="4">F77+10</f>
        <v>44489</v>
      </c>
      <c r="I77" s="38">
        <f t="shared" ref="I77" si="5">F77+10</f>
        <v>44489</v>
      </c>
      <c r="J77" s="31"/>
    </row>
    <row r="78" spans="1:10" s="25" customFormat="1" ht="19.5" customHeight="1" x14ac:dyDescent="0.3">
      <c r="A78" s="124"/>
      <c r="B78" s="33" t="s">
        <v>73</v>
      </c>
      <c r="C78" s="44" t="s">
        <v>118</v>
      </c>
      <c r="D78" s="46">
        <v>44469</v>
      </c>
      <c r="E78" s="45">
        <v>44475</v>
      </c>
      <c r="F78" s="45">
        <v>44487</v>
      </c>
      <c r="G78" s="45">
        <f t="shared" ref="G78" si="6">F78+10</f>
        <v>44497</v>
      </c>
      <c r="H78" s="45">
        <f t="shared" ref="H78" si="7">F78+10</f>
        <v>44497</v>
      </c>
      <c r="I78" s="38">
        <f t="shared" ref="I78" si="8">F78+10</f>
        <v>44497</v>
      </c>
      <c r="J78" s="31"/>
    </row>
    <row r="79" spans="1:10" s="25" customFormat="1" ht="19.5" customHeight="1" x14ac:dyDescent="0.3">
      <c r="A79" s="124"/>
      <c r="B79" s="33" t="s">
        <v>62</v>
      </c>
      <c r="C79" s="44" t="s">
        <v>94</v>
      </c>
      <c r="D79" s="46">
        <v>44476</v>
      </c>
      <c r="E79" s="45">
        <v>44481</v>
      </c>
      <c r="F79" s="45">
        <v>44498</v>
      </c>
      <c r="G79" s="45">
        <f t="shared" si="0"/>
        <v>44508</v>
      </c>
      <c r="H79" s="45">
        <f t="shared" si="1"/>
        <v>44508</v>
      </c>
      <c r="I79" s="38">
        <f t="shared" si="2"/>
        <v>44508</v>
      </c>
      <c r="J79" s="31"/>
    </row>
    <row r="80" spans="1:10" s="25" customFormat="1" ht="19.5" customHeight="1" x14ac:dyDescent="0.3">
      <c r="A80" s="124"/>
      <c r="B80" s="33" t="s">
        <v>129</v>
      </c>
      <c r="C80" s="44" t="s">
        <v>96</v>
      </c>
      <c r="D80" s="46">
        <v>44490</v>
      </c>
      <c r="E80" s="45">
        <v>44492</v>
      </c>
      <c r="F80" s="45">
        <v>44504</v>
      </c>
      <c r="G80" s="45">
        <f t="shared" si="0"/>
        <v>44514</v>
      </c>
      <c r="H80" s="45">
        <f t="shared" si="1"/>
        <v>44514</v>
      </c>
      <c r="I80" s="38">
        <f t="shared" si="2"/>
        <v>44514</v>
      </c>
      <c r="J80" s="31"/>
    </row>
    <row r="81" spans="1:11" s="25" customFormat="1" ht="19.5" customHeight="1" x14ac:dyDescent="0.3">
      <c r="A81" s="124"/>
      <c r="B81" s="33" t="s">
        <v>73</v>
      </c>
      <c r="C81" s="44" t="s">
        <v>148</v>
      </c>
      <c r="D81" s="46">
        <v>44495</v>
      </c>
      <c r="E81" s="45">
        <v>44502</v>
      </c>
      <c r="F81" s="45">
        <v>44514</v>
      </c>
      <c r="G81" s="45">
        <f t="shared" si="0"/>
        <v>44524</v>
      </c>
      <c r="H81" s="45">
        <f t="shared" si="1"/>
        <v>44524</v>
      </c>
      <c r="I81" s="38">
        <f t="shared" si="2"/>
        <v>44524</v>
      </c>
      <c r="J81" s="31"/>
    </row>
    <row r="82" spans="1:11" s="25" customFormat="1" ht="19.5" customHeight="1" x14ac:dyDescent="0.3">
      <c r="A82" s="124"/>
      <c r="B82" s="33" t="s">
        <v>27</v>
      </c>
      <c r="C82" s="44" t="s">
        <v>136</v>
      </c>
      <c r="D82" s="46">
        <v>44504</v>
      </c>
      <c r="E82" s="45">
        <v>44509</v>
      </c>
      <c r="F82" s="45">
        <v>44526</v>
      </c>
      <c r="G82" s="45">
        <f t="shared" si="0"/>
        <v>44536</v>
      </c>
      <c r="H82" s="45">
        <f t="shared" si="1"/>
        <v>44536</v>
      </c>
      <c r="I82" s="38">
        <f t="shared" si="2"/>
        <v>44536</v>
      </c>
      <c r="J82" s="31"/>
    </row>
    <row r="83" spans="1:11" s="25" customFormat="1" ht="19.5" customHeight="1" x14ac:dyDescent="0.3">
      <c r="A83" s="124"/>
      <c r="B83" s="33" t="s">
        <v>129</v>
      </c>
      <c r="C83" s="44" t="s">
        <v>132</v>
      </c>
      <c r="D83" s="46">
        <v>44511</v>
      </c>
      <c r="E83" s="45">
        <v>44516</v>
      </c>
      <c r="F83" s="45">
        <v>44528</v>
      </c>
      <c r="G83" s="45">
        <f t="shared" ref="G83" si="9">F83+10</f>
        <v>44538</v>
      </c>
      <c r="H83" s="45">
        <f t="shared" ref="H83" si="10">F83+10</f>
        <v>44538</v>
      </c>
      <c r="I83" s="38">
        <f t="shared" ref="I83" si="11">F83+10</f>
        <v>44538</v>
      </c>
      <c r="J83" s="31"/>
    </row>
    <row r="84" spans="1:11" s="25" customFormat="1" ht="19.5" customHeight="1" thickBot="1" x14ac:dyDescent="0.35">
      <c r="A84" s="124"/>
      <c r="B84" s="34" t="s">
        <v>168</v>
      </c>
      <c r="C84" s="35" t="s">
        <v>132</v>
      </c>
      <c r="D84" s="49">
        <v>44517</v>
      </c>
      <c r="E84" s="36">
        <v>44520</v>
      </c>
      <c r="F84" s="36">
        <v>44532</v>
      </c>
      <c r="G84" s="36">
        <f t="shared" si="0"/>
        <v>44542</v>
      </c>
      <c r="H84" s="36">
        <f t="shared" si="1"/>
        <v>44542</v>
      </c>
      <c r="I84" s="39">
        <f t="shared" si="2"/>
        <v>44542</v>
      </c>
      <c r="J84" s="31"/>
    </row>
    <row r="85" spans="1:11" s="25" customFormat="1" ht="18" customHeight="1" x14ac:dyDescent="0.3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5">
      <c r="A86" s="47"/>
      <c r="B86" s="139" t="s">
        <v>31</v>
      </c>
      <c r="C86" s="139"/>
      <c r="D86" s="139"/>
      <c r="E86" s="139"/>
      <c r="F86" s="139"/>
      <c r="G86" s="139"/>
      <c r="H86" s="139"/>
      <c r="I86" s="139"/>
      <c r="J86" s="31"/>
      <c r="K86" s="24"/>
    </row>
    <row r="87" spans="1:11" s="25" customFormat="1" ht="18" customHeight="1" x14ac:dyDescent="0.25">
      <c r="A87" s="47"/>
      <c r="B87" s="140" t="s">
        <v>0</v>
      </c>
      <c r="C87" s="142" t="s">
        <v>18</v>
      </c>
      <c r="D87" s="144" t="s">
        <v>1</v>
      </c>
      <c r="E87" s="144" t="s">
        <v>2</v>
      </c>
      <c r="F87" s="144" t="s">
        <v>3</v>
      </c>
      <c r="G87" s="146" t="s">
        <v>32</v>
      </c>
      <c r="H87" s="146" t="s">
        <v>37</v>
      </c>
      <c r="I87" s="146" t="s">
        <v>38</v>
      </c>
      <c r="J87" s="31"/>
      <c r="K87" s="24"/>
    </row>
    <row r="88" spans="1:11" s="25" customFormat="1" ht="18" customHeight="1" thickBot="1" x14ac:dyDescent="0.3">
      <c r="A88" s="47"/>
      <c r="B88" s="141"/>
      <c r="C88" s="143"/>
      <c r="D88" s="145"/>
      <c r="E88" s="145"/>
      <c r="F88" s="145"/>
      <c r="G88" s="147"/>
      <c r="H88" s="147"/>
      <c r="I88" s="147"/>
      <c r="J88" s="31"/>
      <c r="K88" s="24"/>
    </row>
    <row r="89" spans="1:11" s="25" customFormat="1" ht="19.5" customHeight="1" x14ac:dyDescent="0.3">
      <c r="A89" s="97"/>
      <c r="B89" s="33" t="s">
        <v>129</v>
      </c>
      <c r="C89" s="44" t="s">
        <v>130</v>
      </c>
      <c r="D89" s="46">
        <v>44456</v>
      </c>
      <c r="E89" s="45">
        <v>44462</v>
      </c>
      <c r="F89" s="45">
        <v>44472</v>
      </c>
      <c r="G89" s="98">
        <f t="shared" ref="G89" si="12">F89+18</f>
        <v>44490</v>
      </c>
      <c r="H89" s="98">
        <f t="shared" ref="H89" si="13">G89+7</f>
        <v>44497</v>
      </c>
      <c r="I89" s="99">
        <f t="shared" ref="I89" si="14">G89+7</f>
        <v>44497</v>
      </c>
      <c r="J89" s="31"/>
      <c r="K89" s="24"/>
    </row>
    <row r="90" spans="1:11" s="25" customFormat="1" ht="19.5" customHeight="1" x14ac:dyDescent="0.3">
      <c r="A90" s="97"/>
      <c r="B90" s="33" t="s">
        <v>72</v>
      </c>
      <c r="C90" s="44" t="s">
        <v>104</v>
      </c>
      <c r="D90" s="46">
        <v>44462</v>
      </c>
      <c r="E90" s="45">
        <v>44467</v>
      </c>
      <c r="F90" s="45">
        <v>44479</v>
      </c>
      <c r="G90" s="45">
        <f t="shared" ref="G90:G92" si="15">F90+18</f>
        <v>44497</v>
      </c>
      <c r="H90" s="45">
        <f t="shared" ref="H90:H92" si="16">G90+7</f>
        <v>44504</v>
      </c>
      <c r="I90" s="38">
        <f t="shared" ref="I90:I92" si="17">G90+7</f>
        <v>44504</v>
      </c>
      <c r="J90" s="31"/>
      <c r="K90" s="24"/>
    </row>
    <row r="91" spans="1:11" s="25" customFormat="1" ht="19.5" customHeight="1" x14ac:dyDescent="0.3">
      <c r="A91" s="97"/>
      <c r="B91" s="33" t="s">
        <v>73</v>
      </c>
      <c r="C91" s="44" t="s">
        <v>118</v>
      </c>
      <c r="D91" s="46">
        <v>44469</v>
      </c>
      <c r="E91" s="45">
        <v>44475</v>
      </c>
      <c r="F91" s="45">
        <v>44487</v>
      </c>
      <c r="G91" s="45">
        <f t="shared" si="15"/>
        <v>44505</v>
      </c>
      <c r="H91" s="45">
        <f t="shared" si="16"/>
        <v>44512</v>
      </c>
      <c r="I91" s="38">
        <f t="shared" si="17"/>
        <v>44512</v>
      </c>
      <c r="J91" s="31"/>
      <c r="K91" s="24"/>
    </row>
    <row r="92" spans="1:11" s="25" customFormat="1" ht="19.5" customHeight="1" x14ac:dyDescent="0.3">
      <c r="A92" s="97"/>
      <c r="B92" s="33" t="s">
        <v>62</v>
      </c>
      <c r="C92" s="44" t="s">
        <v>94</v>
      </c>
      <c r="D92" s="46">
        <v>44476</v>
      </c>
      <c r="E92" s="45">
        <v>44481</v>
      </c>
      <c r="F92" s="45">
        <v>44498</v>
      </c>
      <c r="G92" s="45">
        <f t="shared" si="15"/>
        <v>44516</v>
      </c>
      <c r="H92" s="45">
        <f t="shared" si="16"/>
        <v>44523</v>
      </c>
      <c r="I92" s="38">
        <f t="shared" si="17"/>
        <v>44523</v>
      </c>
      <c r="J92" s="31"/>
      <c r="K92" s="24"/>
    </row>
    <row r="93" spans="1:11" s="25" customFormat="1" ht="19.5" customHeight="1" x14ac:dyDescent="0.3">
      <c r="A93" s="97"/>
      <c r="B93" s="33" t="s">
        <v>129</v>
      </c>
      <c r="C93" s="44" t="s">
        <v>96</v>
      </c>
      <c r="D93" s="46">
        <v>44490</v>
      </c>
      <c r="E93" s="45">
        <v>44492</v>
      </c>
      <c r="F93" s="45">
        <v>44504</v>
      </c>
      <c r="G93" s="45">
        <f t="shared" ref="G93:G96" si="18">F93+18</f>
        <v>44522</v>
      </c>
      <c r="H93" s="45">
        <f t="shared" ref="H93:H96" si="19">G93+7</f>
        <v>44529</v>
      </c>
      <c r="I93" s="38">
        <f t="shared" ref="I93:I96" si="20">G93+7</f>
        <v>44529</v>
      </c>
      <c r="J93" s="31"/>
      <c r="K93" s="24"/>
    </row>
    <row r="94" spans="1:11" s="25" customFormat="1" ht="19.5" customHeight="1" x14ac:dyDescent="0.3">
      <c r="A94" s="97"/>
      <c r="B94" s="33" t="s">
        <v>73</v>
      </c>
      <c r="C94" s="44" t="s">
        <v>148</v>
      </c>
      <c r="D94" s="46">
        <v>44495</v>
      </c>
      <c r="E94" s="45">
        <v>44502</v>
      </c>
      <c r="F94" s="45">
        <v>44514</v>
      </c>
      <c r="G94" s="45">
        <f t="shared" si="18"/>
        <v>44532</v>
      </c>
      <c r="H94" s="45">
        <f t="shared" si="19"/>
        <v>44539</v>
      </c>
      <c r="I94" s="38">
        <f t="shared" si="20"/>
        <v>44539</v>
      </c>
      <c r="J94" s="31"/>
      <c r="K94" s="24"/>
    </row>
    <row r="95" spans="1:11" s="25" customFormat="1" ht="19.5" customHeight="1" x14ac:dyDescent="0.3">
      <c r="A95" s="97"/>
      <c r="B95" s="33" t="s">
        <v>27</v>
      </c>
      <c r="C95" s="44" t="s">
        <v>136</v>
      </c>
      <c r="D95" s="46">
        <v>44504</v>
      </c>
      <c r="E95" s="45">
        <v>44509</v>
      </c>
      <c r="F95" s="45">
        <v>44526</v>
      </c>
      <c r="G95" s="45">
        <f t="shared" si="18"/>
        <v>44544</v>
      </c>
      <c r="H95" s="45">
        <f t="shared" si="19"/>
        <v>44551</v>
      </c>
      <c r="I95" s="38">
        <f t="shared" si="20"/>
        <v>44551</v>
      </c>
      <c r="J95" s="31"/>
      <c r="K95" s="24"/>
    </row>
    <row r="96" spans="1:11" s="25" customFormat="1" ht="19.5" customHeight="1" thickBot="1" x14ac:dyDescent="0.35">
      <c r="A96" s="97"/>
      <c r="B96" s="34" t="s">
        <v>129</v>
      </c>
      <c r="C96" s="35" t="s">
        <v>132</v>
      </c>
      <c r="D96" s="49">
        <v>44511</v>
      </c>
      <c r="E96" s="36">
        <v>44516</v>
      </c>
      <c r="F96" s="36">
        <v>44528</v>
      </c>
      <c r="G96" s="36">
        <f t="shared" si="18"/>
        <v>44546</v>
      </c>
      <c r="H96" s="36">
        <f t="shared" si="19"/>
        <v>44553</v>
      </c>
      <c r="I96" s="39">
        <f t="shared" si="20"/>
        <v>44553</v>
      </c>
      <c r="J96" s="31"/>
      <c r="K96" s="24"/>
    </row>
    <row r="97" spans="1:10" s="25" customFormat="1" ht="18" customHeight="1" x14ac:dyDescent="0.3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5">
      <c r="A98" s="47"/>
      <c r="B98" s="139" t="s">
        <v>33</v>
      </c>
      <c r="C98" s="139"/>
      <c r="D98" s="139"/>
      <c r="E98" s="139"/>
      <c r="F98" s="139"/>
      <c r="G98" s="139"/>
      <c r="H98" s="139"/>
      <c r="I98" s="139"/>
      <c r="J98" s="31"/>
    </row>
    <row r="99" spans="1:10" s="25" customFormat="1" ht="18" customHeight="1" x14ac:dyDescent="0.25">
      <c r="A99" s="47"/>
      <c r="B99" s="140" t="s">
        <v>0</v>
      </c>
      <c r="C99" s="142" t="s">
        <v>18</v>
      </c>
      <c r="D99" s="144" t="s">
        <v>1</v>
      </c>
      <c r="E99" s="144" t="s">
        <v>2</v>
      </c>
      <c r="F99" s="144" t="s">
        <v>3</v>
      </c>
      <c r="G99" s="165" t="s">
        <v>41</v>
      </c>
      <c r="H99" s="146" t="s">
        <v>34</v>
      </c>
      <c r="I99" s="146" t="s">
        <v>35</v>
      </c>
      <c r="J99" s="31"/>
    </row>
    <row r="100" spans="1:10" s="25" customFormat="1" ht="18" customHeight="1" thickBot="1" x14ac:dyDescent="0.3">
      <c r="A100" s="47"/>
      <c r="B100" s="141"/>
      <c r="C100" s="143"/>
      <c r="D100" s="145"/>
      <c r="E100" s="145"/>
      <c r="F100" s="145"/>
      <c r="G100" s="166"/>
      <c r="H100" s="147"/>
      <c r="I100" s="147"/>
      <c r="J100" s="31"/>
    </row>
    <row r="101" spans="1:10" s="25" customFormat="1" ht="19.5" customHeight="1" x14ac:dyDescent="0.3">
      <c r="A101" s="97"/>
      <c r="B101" s="33" t="s">
        <v>129</v>
      </c>
      <c r="C101" s="44" t="s">
        <v>130</v>
      </c>
      <c r="D101" s="46">
        <v>44456</v>
      </c>
      <c r="E101" s="45">
        <v>44462</v>
      </c>
      <c r="F101" s="45">
        <v>44472</v>
      </c>
      <c r="G101" s="98">
        <f t="shared" ref="G101" si="21">F101+38</f>
        <v>44510</v>
      </c>
      <c r="H101" s="98">
        <f t="shared" ref="H101" si="22">F101+32</f>
        <v>44504</v>
      </c>
      <c r="I101" s="99">
        <f t="shared" ref="I101" si="23">F101+34</f>
        <v>44506</v>
      </c>
      <c r="J101" s="31"/>
    </row>
    <row r="102" spans="1:10" s="25" customFormat="1" ht="19.5" customHeight="1" x14ac:dyDescent="0.3">
      <c r="A102" s="97"/>
      <c r="B102" s="33" t="s">
        <v>72</v>
      </c>
      <c r="C102" s="44" t="s">
        <v>104</v>
      </c>
      <c r="D102" s="46">
        <v>44462</v>
      </c>
      <c r="E102" s="45">
        <v>44467</v>
      </c>
      <c r="F102" s="45">
        <v>44479</v>
      </c>
      <c r="G102" s="45">
        <f t="shared" ref="G102:G108" si="24">F102+38</f>
        <v>44517</v>
      </c>
      <c r="H102" s="45">
        <f t="shared" ref="H102:H107" si="25">F102+32</f>
        <v>44511</v>
      </c>
      <c r="I102" s="38">
        <f t="shared" ref="I102:I108" si="26">F102+34</f>
        <v>44513</v>
      </c>
      <c r="J102" s="31"/>
    </row>
    <row r="103" spans="1:10" s="25" customFormat="1" ht="19.5" customHeight="1" x14ac:dyDescent="0.3">
      <c r="A103" s="97"/>
      <c r="B103" s="33" t="s">
        <v>73</v>
      </c>
      <c r="C103" s="44" t="s">
        <v>118</v>
      </c>
      <c r="D103" s="46">
        <v>44469</v>
      </c>
      <c r="E103" s="45">
        <v>44475</v>
      </c>
      <c r="F103" s="45">
        <v>44487</v>
      </c>
      <c r="G103" s="45">
        <f t="shared" si="24"/>
        <v>44525</v>
      </c>
      <c r="H103" s="45">
        <f t="shared" si="25"/>
        <v>44519</v>
      </c>
      <c r="I103" s="38">
        <f t="shared" si="26"/>
        <v>44521</v>
      </c>
      <c r="J103" s="31"/>
    </row>
    <row r="104" spans="1:10" s="25" customFormat="1" ht="19.5" customHeight="1" x14ac:dyDescent="0.3">
      <c r="A104" s="97"/>
      <c r="B104" s="33" t="s">
        <v>62</v>
      </c>
      <c r="C104" s="44" t="s">
        <v>94</v>
      </c>
      <c r="D104" s="46">
        <v>44476</v>
      </c>
      <c r="E104" s="45">
        <v>44481</v>
      </c>
      <c r="F104" s="45">
        <v>44498</v>
      </c>
      <c r="G104" s="45">
        <f t="shared" ref="G104:G106" si="27">F104+38</f>
        <v>44536</v>
      </c>
      <c r="H104" s="45">
        <f t="shared" ref="H104:H106" si="28">F104+32</f>
        <v>44530</v>
      </c>
      <c r="I104" s="38">
        <f t="shared" ref="I104:I106" si="29">F104+34</f>
        <v>44532</v>
      </c>
      <c r="J104" s="31"/>
    </row>
    <row r="105" spans="1:10" s="25" customFormat="1" ht="19.5" customHeight="1" x14ac:dyDescent="0.3">
      <c r="A105" s="97"/>
      <c r="B105" s="33" t="s">
        <v>129</v>
      </c>
      <c r="C105" s="44" t="s">
        <v>96</v>
      </c>
      <c r="D105" s="46">
        <v>44490</v>
      </c>
      <c r="E105" s="45">
        <v>44492</v>
      </c>
      <c r="F105" s="45">
        <v>44504</v>
      </c>
      <c r="G105" s="45">
        <f t="shared" si="27"/>
        <v>44542</v>
      </c>
      <c r="H105" s="45">
        <f t="shared" si="28"/>
        <v>44536</v>
      </c>
      <c r="I105" s="38">
        <f t="shared" si="29"/>
        <v>44538</v>
      </c>
      <c r="J105" s="31"/>
    </row>
    <row r="106" spans="1:10" s="25" customFormat="1" ht="19.5" customHeight="1" x14ac:dyDescent="0.3">
      <c r="A106" s="97"/>
      <c r="B106" s="33" t="s">
        <v>73</v>
      </c>
      <c r="C106" s="44" t="s">
        <v>148</v>
      </c>
      <c r="D106" s="46">
        <v>44495</v>
      </c>
      <c r="E106" s="45">
        <v>44502</v>
      </c>
      <c r="F106" s="45">
        <v>44514</v>
      </c>
      <c r="G106" s="45">
        <f t="shared" si="27"/>
        <v>44552</v>
      </c>
      <c r="H106" s="45">
        <f t="shared" si="28"/>
        <v>44546</v>
      </c>
      <c r="I106" s="38">
        <f t="shared" si="29"/>
        <v>44548</v>
      </c>
      <c r="J106" s="31"/>
    </row>
    <row r="107" spans="1:10" s="25" customFormat="1" ht="19.5" customHeight="1" x14ac:dyDescent="0.3">
      <c r="A107" s="97"/>
      <c r="B107" s="33" t="s">
        <v>27</v>
      </c>
      <c r="C107" s="44" t="s">
        <v>136</v>
      </c>
      <c r="D107" s="46">
        <v>44504</v>
      </c>
      <c r="E107" s="45">
        <v>44509</v>
      </c>
      <c r="F107" s="45">
        <v>44526</v>
      </c>
      <c r="G107" s="45">
        <f t="shared" si="24"/>
        <v>44564</v>
      </c>
      <c r="H107" s="45">
        <f t="shared" si="25"/>
        <v>44558</v>
      </c>
      <c r="I107" s="38">
        <f t="shared" si="26"/>
        <v>44560</v>
      </c>
      <c r="J107" s="31"/>
    </row>
    <row r="108" spans="1:10" s="25" customFormat="1" ht="19.5" customHeight="1" thickBot="1" x14ac:dyDescent="0.35">
      <c r="A108" s="97"/>
      <c r="B108" s="33" t="s">
        <v>129</v>
      </c>
      <c r="C108" s="44" t="s">
        <v>132</v>
      </c>
      <c r="D108" s="46">
        <v>44511</v>
      </c>
      <c r="E108" s="45">
        <v>44516</v>
      </c>
      <c r="F108" s="45">
        <v>44528</v>
      </c>
      <c r="G108" s="36">
        <f t="shared" si="24"/>
        <v>44566</v>
      </c>
      <c r="H108" s="36">
        <f>F108+32</f>
        <v>44560</v>
      </c>
      <c r="I108" s="39">
        <f t="shared" si="26"/>
        <v>44562</v>
      </c>
      <c r="J108" s="31"/>
    </row>
    <row r="109" spans="1:10" s="25" customFormat="1" ht="38.25" customHeight="1" thickBot="1" x14ac:dyDescent="0.5">
      <c r="A109" s="47"/>
      <c r="B109" s="164" t="s">
        <v>15</v>
      </c>
      <c r="C109" s="164"/>
      <c r="D109" s="164"/>
      <c r="E109" s="164"/>
      <c r="F109" s="164"/>
      <c r="G109" s="164"/>
      <c r="H109" s="164"/>
      <c r="I109" s="164"/>
      <c r="J109" s="31"/>
    </row>
    <row r="110" spans="1:10" s="25" customFormat="1" ht="20.25" customHeight="1" x14ac:dyDescent="0.25">
      <c r="A110" s="47"/>
      <c r="B110" s="140" t="s">
        <v>0</v>
      </c>
      <c r="C110" s="142" t="s">
        <v>18</v>
      </c>
      <c r="D110" s="144" t="s">
        <v>1</v>
      </c>
      <c r="E110" s="144" t="s">
        <v>2</v>
      </c>
      <c r="F110" s="144" t="s">
        <v>3</v>
      </c>
      <c r="G110" s="146" t="s">
        <v>36</v>
      </c>
      <c r="H110" s="146" t="s">
        <v>40</v>
      </c>
      <c r="I110" s="146" t="s">
        <v>39</v>
      </c>
      <c r="J110" s="31"/>
    </row>
    <row r="111" spans="1:10" s="25" customFormat="1" ht="20.100000000000001" customHeight="1" thickBot="1" x14ac:dyDescent="0.3">
      <c r="A111" s="47"/>
      <c r="B111" s="141"/>
      <c r="C111" s="143"/>
      <c r="D111" s="145"/>
      <c r="E111" s="145"/>
      <c r="F111" s="145"/>
      <c r="G111" s="147"/>
      <c r="H111" s="147"/>
      <c r="I111" s="147"/>
      <c r="J111" s="31"/>
    </row>
    <row r="112" spans="1:10" s="25" customFormat="1" ht="19.5" customHeight="1" x14ac:dyDescent="0.3">
      <c r="A112" s="47"/>
      <c r="B112" s="33" t="s">
        <v>129</v>
      </c>
      <c r="C112" s="44" t="s">
        <v>130</v>
      </c>
      <c r="D112" s="46">
        <v>44456</v>
      </c>
      <c r="E112" s="45">
        <v>44462</v>
      </c>
      <c r="F112" s="45">
        <v>44472</v>
      </c>
      <c r="G112" s="98">
        <f t="shared" ref="G112" si="30">F112+32</f>
        <v>44504</v>
      </c>
      <c r="H112" s="98">
        <f t="shared" ref="H112" si="31">F112+32</f>
        <v>44504</v>
      </c>
      <c r="I112" s="99">
        <f t="shared" ref="I112" si="32">F112+32</f>
        <v>44504</v>
      </c>
      <c r="J112" s="31"/>
    </row>
    <row r="113" spans="1:10" s="25" customFormat="1" ht="19.5" customHeight="1" x14ac:dyDescent="0.3">
      <c r="A113" s="97"/>
      <c r="B113" s="33" t="s">
        <v>72</v>
      </c>
      <c r="C113" s="44" t="s">
        <v>104</v>
      </c>
      <c r="D113" s="46">
        <v>44462</v>
      </c>
      <c r="E113" s="45">
        <v>44467</v>
      </c>
      <c r="F113" s="45">
        <v>44479</v>
      </c>
      <c r="G113" s="45">
        <f t="shared" ref="G113:G119" si="33">F113+32</f>
        <v>44511</v>
      </c>
      <c r="H113" s="45">
        <f t="shared" ref="H113:H119" si="34">F113+32</f>
        <v>44511</v>
      </c>
      <c r="I113" s="38">
        <f t="shared" ref="I113:I119" si="35">F113+32</f>
        <v>44511</v>
      </c>
      <c r="J113" s="31"/>
    </row>
    <row r="114" spans="1:10" s="25" customFormat="1" ht="19.5" customHeight="1" x14ac:dyDescent="0.3">
      <c r="A114" s="97"/>
      <c r="B114" s="33" t="s">
        <v>73</v>
      </c>
      <c r="C114" s="44" t="s">
        <v>118</v>
      </c>
      <c r="D114" s="46">
        <v>44469</v>
      </c>
      <c r="E114" s="45">
        <v>44475</v>
      </c>
      <c r="F114" s="45">
        <v>44487</v>
      </c>
      <c r="G114" s="45">
        <f t="shared" si="33"/>
        <v>44519</v>
      </c>
      <c r="H114" s="45">
        <f t="shared" si="34"/>
        <v>44519</v>
      </c>
      <c r="I114" s="38">
        <f t="shared" si="35"/>
        <v>44519</v>
      </c>
      <c r="J114" s="31"/>
    </row>
    <row r="115" spans="1:10" s="25" customFormat="1" ht="19.5" customHeight="1" x14ac:dyDescent="0.3">
      <c r="A115" s="97"/>
      <c r="B115" s="33" t="s">
        <v>62</v>
      </c>
      <c r="C115" s="44" t="s">
        <v>94</v>
      </c>
      <c r="D115" s="46">
        <v>44476</v>
      </c>
      <c r="E115" s="45">
        <v>44481</v>
      </c>
      <c r="F115" s="45">
        <v>44498</v>
      </c>
      <c r="G115" s="45">
        <f t="shared" ref="G115:G117" si="36">F115+32</f>
        <v>44530</v>
      </c>
      <c r="H115" s="45">
        <f t="shared" ref="H115:H117" si="37">F115+32</f>
        <v>44530</v>
      </c>
      <c r="I115" s="38">
        <f t="shared" ref="I115:I117" si="38">F115+32</f>
        <v>44530</v>
      </c>
      <c r="J115" s="31"/>
    </row>
    <row r="116" spans="1:10" s="25" customFormat="1" ht="19.5" customHeight="1" x14ac:dyDescent="0.3">
      <c r="A116" s="97"/>
      <c r="B116" s="33" t="s">
        <v>129</v>
      </c>
      <c r="C116" s="44" t="s">
        <v>96</v>
      </c>
      <c r="D116" s="46">
        <v>44490</v>
      </c>
      <c r="E116" s="45">
        <v>44492</v>
      </c>
      <c r="F116" s="45">
        <v>44504</v>
      </c>
      <c r="G116" s="45">
        <f t="shared" si="36"/>
        <v>44536</v>
      </c>
      <c r="H116" s="45">
        <f t="shared" si="37"/>
        <v>44536</v>
      </c>
      <c r="I116" s="38">
        <f t="shared" si="38"/>
        <v>44536</v>
      </c>
      <c r="J116" s="31"/>
    </row>
    <row r="117" spans="1:10" s="25" customFormat="1" ht="19.5" customHeight="1" x14ac:dyDescent="0.3">
      <c r="A117" s="97"/>
      <c r="B117" s="33" t="s">
        <v>73</v>
      </c>
      <c r="C117" s="44" t="s">
        <v>148</v>
      </c>
      <c r="D117" s="46">
        <v>44495</v>
      </c>
      <c r="E117" s="45">
        <v>44502</v>
      </c>
      <c r="F117" s="45">
        <v>44514</v>
      </c>
      <c r="G117" s="45">
        <f t="shared" si="36"/>
        <v>44546</v>
      </c>
      <c r="H117" s="45">
        <f t="shared" si="37"/>
        <v>44546</v>
      </c>
      <c r="I117" s="38">
        <f t="shared" si="38"/>
        <v>44546</v>
      </c>
      <c r="J117" s="31"/>
    </row>
    <row r="118" spans="1:10" s="25" customFormat="1" ht="19.5" customHeight="1" x14ac:dyDescent="0.3">
      <c r="A118" s="97"/>
      <c r="B118" s="33" t="s">
        <v>27</v>
      </c>
      <c r="C118" s="44" t="s">
        <v>136</v>
      </c>
      <c r="D118" s="46">
        <v>44504</v>
      </c>
      <c r="E118" s="45">
        <v>44509</v>
      </c>
      <c r="F118" s="45">
        <v>44526</v>
      </c>
      <c r="G118" s="45">
        <f t="shared" si="33"/>
        <v>44558</v>
      </c>
      <c r="H118" s="45">
        <f t="shared" si="34"/>
        <v>44558</v>
      </c>
      <c r="I118" s="38">
        <f t="shared" si="35"/>
        <v>44558</v>
      </c>
      <c r="J118" s="31"/>
    </row>
    <row r="119" spans="1:10" s="25" customFormat="1" ht="19.5" customHeight="1" thickBot="1" x14ac:dyDescent="0.35">
      <c r="A119" s="97"/>
      <c r="B119" s="34" t="s">
        <v>129</v>
      </c>
      <c r="C119" s="35" t="s">
        <v>132</v>
      </c>
      <c r="D119" s="49">
        <v>44511</v>
      </c>
      <c r="E119" s="36">
        <v>44516</v>
      </c>
      <c r="F119" s="36">
        <v>44528</v>
      </c>
      <c r="G119" s="36">
        <f t="shared" si="33"/>
        <v>44560</v>
      </c>
      <c r="H119" s="36">
        <f t="shared" si="34"/>
        <v>44560</v>
      </c>
      <c r="I119" s="39">
        <f t="shared" si="35"/>
        <v>44560</v>
      </c>
      <c r="J119" s="31"/>
    </row>
    <row r="120" spans="1:10" s="25" customFormat="1" ht="20.25" customHeight="1" x14ac:dyDescent="0.3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3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3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3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3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3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3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3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2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5">
      <c r="A129" s="47"/>
      <c r="B129" s="139" t="s">
        <v>28</v>
      </c>
      <c r="C129" s="139"/>
      <c r="D129" s="139"/>
      <c r="E129" s="139"/>
      <c r="F129" s="139"/>
      <c r="G129" s="139"/>
      <c r="H129" s="139"/>
      <c r="I129" s="12" t="s">
        <v>162</v>
      </c>
      <c r="J129" s="31"/>
    </row>
    <row r="130" spans="1:10" s="25" customFormat="1" ht="12.75" customHeight="1" x14ac:dyDescent="0.25">
      <c r="A130" s="47"/>
      <c r="B130" s="140" t="s">
        <v>0</v>
      </c>
      <c r="C130" s="142" t="s">
        <v>18</v>
      </c>
      <c r="D130" s="144" t="s">
        <v>1</v>
      </c>
      <c r="E130" s="144" t="s">
        <v>2</v>
      </c>
      <c r="F130" s="144" t="s">
        <v>17</v>
      </c>
      <c r="G130" s="146" t="s">
        <v>29</v>
      </c>
      <c r="H130" s="146" t="s">
        <v>30</v>
      </c>
      <c r="I130" s="31"/>
      <c r="J130" s="31"/>
    </row>
    <row r="131" spans="1:10" s="25" customFormat="1" ht="25.5" customHeight="1" thickBot="1" x14ac:dyDescent="0.3">
      <c r="A131" s="47"/>
      <c r="B131" s="141"/>
      <c r="C131" s="143"/>
      <c r="D131" s="145"/>
      <c r="E131" s="145"/>
      <c r="F131" s="145"/>
      <c r="G131" s="147"/>
      <c r="H131" s="147"/>
      <c r="I131" s="31"/>
      <c r="J131" s="31"/>
    </row>
    <row r="132" spans="1:10" s="25" customFormat="1" ht="19.5" customHeight="1" x14ac:dyDescent="0.3">
      <c r="A132" s="47"/>
      <c r="B132" s="133" t="s">
        <v>74</v>
      </c>
      <c r="C132" s="94">
        <v>2117</v>
      </c>
      <c r="D132" s="28">
        <v>44452</v>
      </c>
      <c r="E132" s="28">
        <v>44459</v>
      </c>
      <c r="F132" s="93">
        <v>44464</v>
      </c>
      <c r="G132" s="105">
        <f>F132+3</f>
        <v>44467</v>
      </c>
      <c r="H132" s="106">
        <f>G132+4</f>
        <v>44471</v>
      </c>
      <c r="I132" s="31"/>
      <c r="J132" s="31"/>
    </row>
    <row r="133" spans="1:10" s="25" customFormat="1" ht="19.5" customHeight="1" x14ac:dyDescent="0.3">
      <c r="A133" s="47"/>
      <c r="B133" s="133" t="s">
        <v>16</v>
      </c>
      <c r="C133" s="94">
        <v>2119</v>
      </c>
      <c r="D133" s="28">
        <v>44459</v>
      </c>
      <c r="E133" s="28">
        <v>44466</v>
      </c>
      <c r="F133" s="93">
        <v>44471</v>
      </c>
      <c r="G133" s="93">
        <f>F133+3</f>
        <v>44474</v>
      </c>
      <c r="H133" s="40">
        <f>G133+4</f>
        <v>44478</v>
      </c>
      <c r="I133" s="31"/>
      <c r="J133" s="31"/>
    </row>
    <row r="134" spans="1:10" s="25" customFormat="1" ht="19.5" customHeight="1" x14ac:dyDescent="0.3">
      <c r="A134" s="47"/>
      <c r="B134" s="133" t="s">
        <v>76</v>
      </c>
      <c r="C134" s="94">
        <v>2119</v>
      </c>
      <c r="D134" s="28">
        <v>44466</v>
      </c>
      <c r="E134" s="28">
        <v>44471</v>
      </c>
      <c r="F134" s="93">
        <v>44477</v>
      </c>
      <c r="G134" s="93">
        <f>F134+3</f>
        <v>44480</v>
      </c>
      <c r="H134" s="40">
        <f>G134+4</f>
        <v>44484</v>
      </c>
      <c r="I134" s="31"/>
      <c r="J134" s="31"/>
    </row>
    <row r="135" spans="1:10" s="25" customFormat="1" ht="19.5" customHeight="1" x14ac:dyDescent="0.3">
      <c r="A135" s="47"/>
      <c r="B135" s="133" t="s">
        <v>74</v>
      </c>
      <c r="C135" s="94">
        <v>2119</v>
      </c>
      <c r="D135" s="28">
        <v>44475</v>
      </c>
      <c r="E135" s="28">
        <v>44482</v>
      </c>
      <c r="F135" s="93">
        <v>44486</v>
      </c>
      <c r="G135" s="93">
        <f>F135+3</f>
        <v>44489</v>
      </c>
      <c r="H135" s="40">
        <f>G135+4</f>
        <v>44493</v>
      </c>
      <c r="I135" s="31"/>
      <c r="J135" s="31"/>
    </row>
    <row r="136" spans="1:10" s="25" customFormat="1" ht="19.5" customHeight="1" thickBot="1" x14ac:dyDescent="0.35">
      <c r="A136" s="47"/>
      <c r="B136" s="132" t="s">
        <v>16</v>
      </c>
      <c r="C136" s="41">
        <v>2121</v>
      </c>
      <c r="D136" s="21">
        <v>44477</v>
      </c>
      <c r="E136" s="21">
        <v>44485</v>
      </c>
      <c r="F136" s="42">
        <v>44491</v>
      </c>
      <c r="G136" s="42">
        <f>F136+3</f>
        <v>44494</v>
      </c>
      <c r="H136" s="43">
        <f>G136+4</f>
        <v>44498</v>
      </c>
      <c r="I136" s="31"/>
      <c r="J136" s="31"/>
    </row>
    <row r="137" spans="1:10" s="25" customFormat="1" ht="18" customHeight="1" x14ac:dyDescent="0.2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2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2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2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2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2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2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2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2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2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2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2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2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2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2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2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2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2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2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25">
      <c r="B159" s="6"/>
      <c r="C159" s="6"/>
      <c r="D159" s="7"/>
      <c r="E159" s="163"/>
      <c r="F159" s="163"/>
      <c r="G159" s="163"/>
      <c r="H159" s="163"/>
      <c r="I159" s="7"/>
    </row>
    <row r="160" spans="1:11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161"/>
      <c r="F161" s="161"/>
      <c r="G161" s="161"/>
      <c r="H161" s="161"/>
      <c r="I161" s="7"/>
    </row>
    <row r="162" spans="2:9" ht="18" customHeight="1" x14ac:dyDescent="0.25">
      <c r="B162" s="6"/>
      <c r="C162" s="6"/>
      <c r="D162" s="7"/>
      <c r="E162" s="161"/>
      <c r="F162" s="161"/>
      <c r="G162" s="161"/>
      <c r="H162" s="161"/>
      <c r="I162" s="7"/>
    </row>
    <row r="163" spans="2:9" ht="18" customHeight="1" x14ac:dyDescent="0.25">
      <c r="B163" s="6"/>
      <c r="C163" s="6"/>
      <c r="D163" s="7"/>
      <c r="E163" s="161"/>
      <c r="F163" s="161"/>
      <c r="G163" s="161"/>
      <c r="H163" s="161"/>
      <c r="I163" s="7"/>
    </row>
    <row r="164" spans="2:9" ht="18" customHeight="1" x14ac:dyDescent="0.25">
      <c r="B164" s="6"/>
      <c r="C164" s="6"/>
      <c r="D164" s="7"/>
      <c r="E164" s="162"/>
      <c r="F164" s="162"/>
      <c r="G164" s="162"/>
      <c r="H164" s="162"/>
      <c r="I164" s="7"/>
    </row>
    <row r="165" spans="2:9" ht="18" customHeight="1" x14ac:dyDescent="0.25">
      <c r="B165" s="6"/>
      <c r="C165" s="6"/>
      <c r="D165" s="7"/>
      <c r="E165" s="162"/>
      <c r="F165" s="162"/>
      <c r="G165" s="162"/>
      <c r="H165" s="162"/>
      <c r="I165" s="7"/>
    </row>
    <row r="166" spans="2:9" ht="18" customHeight="1" x14ac:dyDescent="0.25">
      <c r="B166" s="6"/>
      <c r="C166" s="6"/>
      <c r="D166" s="7"/>
      <c r="E166" s="7"/>
      <c r="F166" s="7"/>
      <c r="G166" s="7"/>
      <c r="H166" s="7"/>
      <c r="I166" s="7"/>
    </row>
    <row r="167" spans="2:9" ht="18" customHeight="1" x14ac:dyDescent="0.25">
      <c r="B167" s="6"/>
      <c r="C167" s="6"/>
      <c r="D167" s="7"/>
      <c r="E167" s="7"/>
      <c r="F167" s="7"/>
      <c r="G167" s="7"/>
      <c r="H167" s="7"/>
      <c r="I167" s="7"/>
    </row>
    <row r="168" spans="2:9" ht="18" customHeight="1" x14ac:dyDescent="0.25">
      <c r="B168" s="6"/>
      <c r="C168" s="6"/>
      <c r="D168" s="7"/>
      <c r="E168" s="7"/>
      <c r="F168" s="7"/>
      <c r="G168" s="7"/>
      <c r="H168" s="7"/>
      <c r="I168" s="7"/>
    </row>
    <row r="169" spans="2:9" ht="18" customHeight="1" x14ac:dyDescent="0.25">
      <c r="B169" s="6"/>
      <c r="C169" s="6"/>
      <c r="D169" s="7"/>
      <c r="E169" s="7"/>
      <c r="F169" s="7"/>
      <c r="G169" s="7"/>
      <c r="H169" s="7"/>
      <c r="I169" s="7"/>
    </row>
    <row r="170" spans="2:9" ht="18" customHeight="1" x14ac:dyDescent="0.25">
      <c r="B170" s="6"/>
      <c r="C170" s="6"/>
      <c r="D170" s="7"/>
      <c r="E170" s="7"/>
      <c r="F170" s="7"/>
      <c r="G170" s="7"/>
      <c r="H170" s="7"/>
      <c r="I170" s="7"/>
    </row>
    <row r="171" spans="2:9" ht="18" customHeight="1" x14ac:dyDescent="0.25">
      <c r="B171" s="6"/>
      <c r="C171" s="6"/>
      <c r="D171" s="7"/>
      <c r="E171" s="7"/>
      <c r="F171" s="7"/>
      <c r="G171" s="7"/>
      <c r="H171" s="7"/>
      <c r="I171" s="7"/>
    </row>
    <row r="172" spans="2:9" ht="18" customHeight="1" x14ac:dyDescent="0.25">
      <c r="B172" s="6"/>
      <c r="C172" s="6"/>
      <c r="D172" s="7"/>
      <c r="E172" s="7"/>
      <c r="F172" s="7"/>
      <c r="G172" s="7"/>
      <c r="H172" s="7"/>
      <c r="I172" s="7"/>
    </row>
    <row r="173" spans="2:9" ht="18" customHeight="1" x14ac:dyDescent="0.25">
      <c r="B173" s="6"/>
      <c r="C173" s="6"/>
      <c r="D173" s="7"/>
      <c r="E173" s="7"/>
      <c r="F173" s="7"/>
      <c r="G173" s="7"/>
      <c r="H173" s="7"/>
      <c r="I173" s="7"/>
    </row>
    <row r="174" spans="2:9" ht="18" customHeight="1" x14ac:dyDescent="0.25">
      <c r="B174" s="6"/>
      <c r="C174" s="6"/>
      <c r="D174" s="7"/>
      <c r="E174" s="7"/>
      <c r="F174" s="7"/>
      <c r="G174" s="7"/>
      <c r="H174" s="7"/>
      <c r="I174" s="7"/>
    </row>
    <row r="175" spans="2:9" ht="18" customHeight="1" x14ac:dyDescent="0.25">
      <c r="B175" s="6"/>
      <c r="C175" s="6"/>
      <c r="D175" s="7"/>
      <c r="E175" s="7"/>
      <c r="F175" s="7"/>
      <c r="G175" s="7"/>
      <c r="H175" s="7"/>
      <c r="I175" s="7"/>
    </row>
    <row r="176" spans="2:9" ht="18" customHeight="1" x14ac:dyDescent="0.25">
      <c r="B176" s="6"/>
      <c r="C176" s="6"/>
      <c r="D176" s="7"/>
      <c r="E176" s="7"/>
      <c r="F176" s="7"/>
      <c r="G176" s="7"/>
      <c r="H176" s="7"/>
      <c r="I176" s="7"/>
    </row>
    <row r="177" spans="2:10" ht="18" customHeight="1" x14ac:dyDescent="0.25">
      <c r="B177" s="6"/>
      <c r="C177" s="6"/>
      <c r="D177" s="7"/>
      <c r="E177" s="7"/>
      <c r="F177" s="7"/>
      <c r="G177" s="7"/>
      <c r="H177" s="7"/>
      <c r="I177" s="7"/>
    </row>
    <row r="178" spans="2:10" ht="18" customHeight="1" x14ac:dyDescent="0.25">
      <c r="B178" s="68" t="s">
        <v>42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25">
      <c r="B179" s="68" t="s">
        <v>43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25">
      <c r="B180" s="68" t="s">
        <v>44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25">
      <c r="B181" s="68" t="s">
        <v>45</v>
      </c>
      <c r="C181" s="69"/>
      <c r="D181" s="70"/>
      <c r="E181" s="70"/>
      <c r="F181" s="70"/>
      <c r="G181" s="70"/>
      <c r="H181" s="70"/>
      <c r="I181" s="70"/>
      <c r="J181" s="70"/>
    </row>
    <row r="182" spans="2:10" ht="18" customHeight="1" x14ac:dyDescent="0.25">
      <c r="B182" s="68" t="s">
        <v>48</v>
      </c>
      <c r="C182" s="69"/>
      <c r="D182" s="70"/>
      <c r="E182" s="70"/>
      <c r="F182" s="70"/>
      <c r="G182" s="70"/>
      <c r="H182" s="70"/>
      <c r="I182" s="70"/>
      <c r="J182" s="70"/>
    </row>
    <row r="183" spans="2:10" ht="18" customHeight="1" x14ac:dyDescent="0.2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25">
      <c r="B184" s="65"/>
      <c r="C184" s="66"/>
      <c r="D184" s="67"/>
      <c r="E184" s="67"/>
      <c r="F184" s="67"/>
      <c r="G184" s="67"/>
      <c r="H184" s="7"/>
      <c r="I184" s="7"/>
    </row>
    <row r="185" spans="2:10" ht="18" customHeight="1" x14ac:dyDescent="0.25">
      <c r="B185" s="65"/>
      <c r="C185" s="66"/>
      <c r="D185" s="67"/>
      <c r="E185" s="67"/>
      <c r="F185" s="67"/>
      <c r="G185" s="67"/>
      <c r="H185" s="7"/>
      <c r="I185" s="7"/>
    </row>
    <row r="186" spans="2:10" ht="18" customHeight="1" x14ac:dyDescent="0.2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2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2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2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2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2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2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2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2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2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2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25">
      <c r="B197" s="6"/>
      <c r="C197" s="6"/>
      <c r="D197" s="7"/>
      <c r="E197" s="7"/>
      <c r="F197" s="7"/>
      <c r="G197" s="7"/>
      <c r="H197" s="7"/>
      <c r="I197" s="7"/>
    </row>
    <row r="198" spans="2:9" ht="18" customHeight="1" x14ac:dyDescent="0.25">
      <c r="B198" s="6"/>
      <c r="C198" s="6"/>
      <c r="D198" s="7"/>
      <c r="E198" s="7"/>
      <c r="F198" s="7"/>
      <c r="G198" s="7"/>
      <c r="H198" s="7"/>
      <c r="I198" s="7"/>
    </row>
    <row r="199" spans="2:9" ht="12.75" customHeight="1" x14ac:dyDescent="0.25"/>
    <row r="200" spans="2:9" ht="12.75" customHeight="1" x14ac:dyDescent="0.25"/>
    <row r="209" ht="12.75" customHeight="1" x14ac:dyDescent="0.25"/>
    <row r="211" ht="12.75" customHeight="1" x14ac:dyDescent="0.25"/>
    <row r="217" ht="12.75" customHeight="1" x14ac:dyDescent="0.25"/>
    <row r="220" ht="12.75" customHeight="1" x14ac:dyDescent="0.25"/>
    <row r="225" ht="12.75" customHeight="1" x14ac:dyDescent="0.25"/>
    <row r="228" ht="12.75" customHeight="1" x14ac:dyDescent="0.25"/>
    <row r="234" ht="12.75" customHeight="1" x14ac:dyDescent="0.25"/>
  </sheetData>
  <mergeCells count="83"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B73:G73"/>
    <mergeCell ref="B74:B75"/>
    <mergeCell ref="C74:C75"/>
    <mergeCell ref="D74:D75"/>
    <mergeCell ref="E74:E75"/>
    <mergeCell ref="F74:F75"/>
    <mergeCell ref="B109:I109"/>
    <mergeCell ref="F110:F111"/>
    <mergeCell ref="G110:G111"/>
    <mergeCell ref="H110:H111"/>
    <mergeCell ref="B87:B88"/>
    <mergeCell ref="C87:C88"/>
    <mergeCell ref="D87:D88"/>
    <mergeCell ref="E159:H159"/>
    <mergeCell ref="B110:B111"/>
    <mergeCell ref="C110:C111"/>
    <mergeCell ref="D110:D111"/>
    <mergeCell ref="E110:E111"/>
    <mergeCell ref="H130:H131"/>
    <mergeCell ref="E161:H161"/>
    <mergeCell ref="E162:H162"/>
    <mergeCell ref="E163:H163"/>
    <mergeCell ref="E164:H164"/>
    <mergeCell ref="E165:H165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16383" man="1"/>
    <brk id="123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49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39" t="s">
        <v>12</v>
      </c>
      <c r="C9" s="139"/>
      <c r="D9" s="139"/>
      <c r="E9" s="139"/>
      <c r="F9" s="139"/>
      <c r="G9" s="139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50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08"/>
      <c r="B12" s="17" t="s">
        <v>14</v>
      </c>
      <c r="C12" s="29" t="s">
        <v>78</v>
      </c>
      <c r="D12" s="28">
        <v>44459</v>
      </c>
      <c r="E12" s="28">
        <v>44463</v>
      </c>
      <c r="F12" s="28">
        <v>44477</v>
      </c>
      <c r="G12" s="18">
        <v>44478</v>
      </c>
      <c r="H12" s="14"/>
      <c r="I12" s="14"/>
      <c r="J12" s="15"/>
    </row>
    <row r="13" spans="1:10" s="16" customFormat="1" ht="19.5" customHeight="1" x14ac:dyDescent="0.3">
      <c r="A13" s="108"/>
      <c r="B13" s="17" t="s">
        <v>13</v>
      </c>
      <c r="C13" s="29" t="s">
        <v>93</v>
      </c>
      <c r="D13" s="28">
        <v>44462</v>
      </c>
      <c r="E13" s="28">
        <v>44468</v>
      </c>
      <c r="F13" s="28">
        <v>44482</v>
      </c>
      <c r="G13" s="18">
        <v>44483</v>
      </c>
      <c r="H13" s="14"/>
      <c r="I13" s="14"/>
      <c r="J13" s="15"/>
    </row>
    <row r="14" spans="1:10" s="16" customFormat="1" ht="19.5" customHeight="1" x14ac:dyDescent="0.3">
      <c r="A14" s="108"/>
      <c r="B14" s="17" t="s">
        <v>64</v>
      </c>
      <c r="C14" s="29" t="s">
        <v>90</v>
      </c>
      <c r="D14" s="28">
        <v>44468</v>
      </c>
      <c r="E14" s="28">
        <v>44471</v>
      </c>
      <c r="F14" s="28">
        <v>44489</v>
      </c>
      <c r="G14" s="18">
        <v>44490</v>
      </c>
      <c r="H14" s="14"/>
      <c r="I14" s="14"/>
      <c r="J14" s="15"/>
    </row>
    <row r="15" spans="1:10" s="16" customFormat="1" ht="19.5" customHeight="1" x14ac:dyDescent="0.3">
      <c r="A15" s="108"/>
      <c r="B15" s="17" t="s">
        <v>65</v>
      </c>
      <c r="C15" s="29" t="s">
        <v>90</v>
      </c>
      <c r="D15" s="28">
        <v>44476</v>
      </c>
      <c r="E15" s="28">
        <v>44481</v>
      </c>
      <c r="F15" s="28">
        <v>44496</v>
      </c>
      <c r="G15" s="18">
        <v>44497</v>
      </c>
      <c r="H15" s="14"/>
      <c r="I15" s="14"/>
      <c r="J15" s="15"/>
    </row>
    <row r="16" spans="1:10" s="16" customFormat="1" ht="19.5" customHeight="1" x14ac:dyDescent="0.3">
      <c r="A16" s="113"/>
      <c r="B16" s="17" t="s">
        <v>79</v>
      </c>
      <c r="C16" s="29" t="s">
        <v>81</v>
      </c>
      <c r="D16" s="28">
        <v>44482</v>
      </c>
      <c r="E16" s="28">
        <v>44488</v>
      </c>
      <c r="F16" s="28">
        <v>44504</v>
      </c>
      <c r="G16" s="18">
        <v>44505</v>
      </c>
      <c r="H16" s="14"/>
      <c r="I16" s="14"/>
      <c r="J16" s="15"/>
    </row>
    <row r="17" spans="1:10" s="16" customFormat="1" ht="19.5" customHeight="1" x14ac:dyDescent="0.3">
      <c r="A17" s="113"/>
      <c r="B17" s="17" t="s">
        <v>60</v>
      </c>
      <c r="C17" s="29" t="s">
        <v>107</v>
      </c>
      <c r="D17" s="28">
        <v>44488</v>
      </c>
      <c r="E17" s="28">
        <v>44492</v>
      </c>
      <c r="F17" s="28">
        <v>44510</v>
      </c>
      <c r="G17" s="18">
        <v>44511</v>
      </c>
      <c r="H17" s="14"/>
      <c r="I17" s="14"/>
      <c r="J17" s="15"/>
    </row>
    <row r="18" spans="1:10" s="16" customFormat="1" ht="19.5" customHeight="1" x14ac:dyDescent="0.3">
      <c r="A18" s="113"/>
      <c r="B18" s="17" t="s">
        <v>14</v>
      </c>
      <c r="C18" s="29" t="s">
        <v>77</v>
      </c>
      <c r="D18" s="28">
        <v>44496</v>
      </c>
      <c r="E18" s="28">
        <v>44501</v>
      </c>
      <c r="F18" s="28">
        <v>44486</v>
      </c>
      <c r="G18" s="18">
        <v>44487</v>
      </c>
      <c r="H18" s="14"/>
      <c r="I18" s="14"/>
      <c r="J18" s="15"/>
    </row>
    <row r="19" spans="1:10" s="16" customFormat="1" ht="19.5" customHeight="1" thickBot="1" x14ac:dyDescent="0.35">
      <c r="A19" s="108"/>
      <c r="B19" s="19" t="s">
        <v>13</v>
      </c>
      <c r="C19" s="20" t="s">
        <v>144</v>
      </c>
      <c r="D19" s="21">
        <v>44503</v>
      </c>
      <c r="E19" s="21">
        <v>44506</v>
      </c>
      <c r="F19" s="21">
        <v>44524</v>
      </c>
      <c r="G19" s="22">
        <v>44525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x14ac:dyDescent="0.2">
      <c r="A22" s="15"/>
      <c r="B22" s="140" t="s">
        <v>0</v>
      </c>
      <c r="C22" s="142" t="s">
        <v>18</v>
      </c>
      <c r="D22" s="144" t="s">
        <v>21</v>
      </c>
      <c r="E22" s="144" t="s">
        <v>50</v>
      </c>
      <c r="F22" s="146" t="s">
        <v>7</v>
      </c>
      <c r="G22" s="12"/>
      <c r="H22" s="12"/>
      <c r="I22" s="12"/>
      <c r="J22" s="13"/>
    </row>
    <row r="23" spans="1:10" s="9" customFormat="1" ht="18.75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59</v>
      </c>
      <c r="C24" s="95" t="s">
        <v>83</v>
      </c>
      <c r="D24" s="45">
        <v>44448</v>
      </c>
      <c r="E24" s="45">
        <v>44455</v>
      </c>
      <c r="F24" s="38">
        <v>44473</v>
      </c>
      <c r="G24" s="14"/>
      <c r="H24" s="12"/>
      <c r="I24" s="12"/>
      <c r="J24" s="13"/>
    </row>
    <row r="25" spans="1:10" s="9" customFormat="1" ht="19.5" customHeight="1" x14ac:dyDescent="0.3">
      <c r="A25" s="15"/>
      <c r="B25" s="33" t="s">
        <v>8</v>
      </c>
      <c r="C25" s="95" t="s">
        <v>84</v>
      </c>
      <c r="D25" s="45">
        <v>44456</v>
      </c>
      <c r="E25" s="45">
        <v>44465</v>
      </c>
      <c r="F25" s="38">
        <v>44483</v>
      </c>
      <c r="G25" s="14"/>
      <c r="H25" s="12"/>
      <c r="I25" s="12"/>
      <c r="J25" s="13"/>
    </row>
    <row r="26" spans="1:10" s="9" customFormat="1" ht="19.5" customHeight="1" x14ac:dyDescent="0.3">
      <c r="A26" s="15"/>
      <c r="B26" s="33" t="s">
        <v>9</v>
      </c>
      <c r="C26" s="95" t="s">
        <v>99</v>
      </c>
      <c r="D26" s="45">
        <v>44466</v>
      </c>
      <c r="E26" s="45">
        <v>44473</v>
      </c>
      <c r="F26" s="38">
        <v>44490</v>
      </c>
      <c r="G26" s="14"/>
      <c r="H26" s="12"/>
      <c r="I26" s="12"/>
      <c r="J26" s="13"/>
    </row>
    <row r="27" spans="1:10" s="9" customFormat="1" ht="19.5" customHeight="1" x14ac:dyDescent="0.3">
      <c r="A27" s="15"/>
      <c r="B27" s="33" t="s">
        <v>58</v>
      </c>
      <c r="C27" s="95" t="s">
        <v>100</v>
      </c>
      <c r="D27" s="45">
        <v>44477</v>
      </c>
      <c r="E27" s="45">
        <v>44484</v>
      </c>
      <c r="F27" s="38">
        <v>44501</v>
      </c>
      <c r="G27" s="102"/>
      <c r="H27" s="12"/>
      <c r="I27" s="12"/>
      <c r="J27" s="13"/>
    </row>
    <row r="28" spans="1:10" s="9" customFormat="1" ht="19.5" customHeight="1" x14ac:dyDescent="0.3">
      <c r="A28" s="15"/>
      <c r="B28" s="33" t="s">
        <v>59</v>
      </c>
      <c r="C28" s="95" t="s">
        <v>101</v>
      </c>
      <c r="D28" s="45">
        <v>44480</v>
      </c>
      <c r="E28" s="45">
        <v>44487</v>
      </c>
      <c r="F28" s="38">
        <v>44508</v>
      </c>
      <c r="G28" s="14"/>
      <c r="H28" s="12"/>
      <c r="I28" s="12"/>
      <c r="J28" s="13"/>
    </row>
    <row r="29" spans="1:10" s="9" customFormat="1" ht="19.5" customHeight="1" thickBot="1" x14ac:dyDescent="0.35">
      <c r="A29" s="15"/>
      <c r="B29" s="34" t="s">
        <v>8</v>
      </c>
      <c r="C29" s="89" t="s">
        <v>115</v>
      </c>
      <c r="D29" s="36">
        <v>44489</v>
      </c>
      <c r="E29" s="36">
        <v>44496</v>
      </c>
      <c r="F29" s="39">
        <v>44515</v>
      </c>
      <c r="G29" s="14"/>
      <c r="H29" s="12"/>
      <c r="I29" s="12"/>
      <c r="J29" s="13"/>
    </row>
    <row r="30" spans="1:10" s="9" customFormat="1" ht="19.5" customHeight="1" x14ac:dyDescent="0.3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3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2">
      <c r="A32" s="47"/>
      <c r="B32" s="149"/>
      <c r="C32" s="149"/>
      <c r="D32" s="149"/>
      <c r="E32" s="149"/>
      <c r="F32" s="149"/>
      <c r="G32" s="149"/>
      <c r="H32" s="30"/>
      <c r="I32" s="12" t="s">
        <v>162</v>
      </c>
      <c r="J32" s="31"/>
    </row>
    <row r="33" spans="1:10" s="25" customFormat="1" ht="31.5" thickBot="1" x14ac:dyDescent="0.5">
      <c r="A33" s="47"/>
      <c r="B33" s="167" t="s">
        <v>24</v>
      </c>
      <c r="C33" s="167"/>
      <c r="D33" s="167"/>
      <c r="E33" s="167"/>
      <c r="F33" s="167"/>
      <c r="G33" s="167"/>
      <c r="H33" s="167"/>
      <c r="I33" s="167"/>
      <c r="J33" s="12"/>
    </row>
    <row r="34" spans="1:10" s="25" customFormat="1" ht="12.75" customHeight="1" x14ac:dyDescent="0.25">
      <c r="A34" s="47"/>
      <c r="B34" s="140" t="s">
        <v>0</v>
      </c>
      <c r="C34" s="142" t="s">
        <v>18</v>
      </c>
      <c r="D34" s="144" t="s">
        <v>21</v>
      </c>
      <c r="E34" s="144" t="s">
        <v>50</v>
      </c>
      <c r="F34" s="144" t="s">
        <v>3</v>
      </c>
      <c r="G34" s="146" t="s">
        <v>51</v>
      </c>
      <c r="H34" s="146" t="s">
        <v>4</v>
      </c>
      <c r="I34" s="146" t="s">
        <v>25</v>
      </c>
      <c r="J34" s="31"/>
    </row>
    <row r="35" spans="1:10" s="25" customFormat="1" ht="25.5" customHeight="1" thickBot="1" x14ac:dyDescent="0.3">
      <c r="A35" s="47"/>
      <c r="B35" s="141"/>
      <c r="C35" s="143"/>
      <c r="D35" s="145"/>
      <c r="E35" s="145"/>
      <c r="F35" s="145"/>
      <c r="G35" s="147"/>
      <c r="H35" s="147"/>
      <c r="I35" s="147"/>
      <c r="J35" s="31"/>
    </row>
    <row r="36" spans="1:10" s="25" customFormat="1" ht="19.5" customHeight="1" x14ac:dyDescent="0.3">
      <c r="A36" s="109"/>
      <c r="B36" s="26" t="s">
        <v>105</v>
      </c>
      <c r="C36" s="29" t="s">
        <v>98</v>
      </c>
      <c r="D36" s="45">
        <v>44461</v>
      </c>
      <c r="E36" s="45">
        <v>44465</v>
      </c>
      <c r="F36" s="45">
        <v>44480</v>
      </c>
      <c r="G36" s="98">
        <f>E36+25</f>
        <v>44490</v>
      </c>
      <c r="H36" s="98">
        <f>E36+26</f>
        <v>44491</v>
      </c>
      <c r="I36" s="99">
        <f>E36+28</f>
        <v>44493</v>
      </c>
      <c r="J36" s="24"/>
    </row>
    <row r="37" spans="1:10" s="25" customFormat="1" ht="19.5" customHeight="1" x14ac:dyDescent="0.3">
      <c r="A37" s="109"/>
      <c r="B37" s="26" t="s">
        <v>71</v>
      </c>
      <c r="C37" s="29" t="s">
        <v>106</v>
      </c>
      <c r="D37" s="45">
        <v>44467</v>
      </c>
      <c r="E37" s="45">
        <v>44470</v>
      </c>
      <c r="F37" s="45">
        <v>44484</v>
      </c>
      <c r="G37" s="45">
        <f t="shared" ref="G37" si="0">E37+25</f>
        <v>44495</v>
      </c>
      <c r="H37" s="45">
        <f t="shared" ref="H37" si="1">E37+26</f>
        <v>44496</v>
      </c>
      <c r="I37" s="38">
        <f t="shared" ref="I37" si="2">E37+28</f>
        <v>44498</v>
      </c>
      <c r="J37" s="24"/>
    </row>
    <row r="38" spans="1:10" s="25" customFormat="1" ht="19.5" customHeight="1" x14ac:dyDescent="0.3">
      <c r="A38" s="109"/>
      <c r="B38" s="26" t="s">
        <v>27</v>
      </c>
      <c r="C38" s="29" t="s">
        <v>122</v>
      </c>
      <c r="D38" s="45">
        <v>44475</v>
      </c>
      <c r="E38" s="45">
        <v>44480</v>
      </c>
      <c r="F38" s="45">
        <v>44497</v>
      </c>
      <c r="G38" s="45">
        <f t="shared" ref="G38:G39" si="3">E38+25</f>
        <v>44505</v>
      </c>
      <c r="H38" s="45">
        <f t="shared" ref="H38:H39" si="4">E38+25</f>
        <v>44505</v>
      </c>
      <c r="I38" s="38">
        <f t="shared" ref="I38:I39" si="5">E38+28</f>
        <v>44508</v>
      </c>
      <c r="J38" s="24"/>
    </row>
    <row r="39" spans="1:10" s="25" customFormat="1" ht="19.5" customHeight="1" x14ac:dyDescent="0.3">
      <c r="A39" s="109"/>
      <c r="B39" s="26" t="s">
        <v>62</v>
      </c>
      <c r="C39" s="29" t="s">
        <v>94</v>
      </c>
      <c r="D39" s="45">
        <v>44481</v>
      </c>
      <c r="E39" s="45">
        <v>44484</v>
      </c>
      <c r="F39" s="45">
        <v>44498</v>
      </c>
      <c r="G39" s="45">
        <f t="shared" si="3"/>
        <v>44509</v>
      </c>
      <c r="H39" s="45">
        <f t="shared" si="4"/>
        <v>44509</v>
      </c>
      <c r="I39" s="38">
        <f t="shared" si="5"/>
        <v>44512</v>
      </c>
      <c r="J39" s="24"/>
    </row>
    <row r="40" spans="1:10" s="25" customFormat="1" ht="19.5" customHeight="1" x14ac:dyDescent="0.3">
      <c r="A40" s="109"/>
      <c r="B40" s="26" t="s">
        <v>105</v>
      </c>
      <c r="C40" s="29" t="s">
        <v>119</v>
      </c>
      <c r="D40" s="45">
        <v>44489</v>
      </c>
      <c r="E40" s="45">
        <v>44493</v>
      </c>
      <c r="F40" s="45">
        <v>44505</v>
      </c>
      <c r="G40" s="45">
        <f t="shared" ref="G40" si="6">E40+25</f>
        <v>44518</v>
      </c>
      <c r="H40" s="45">
        <f t="shared" ref="H40" si="7">E40+25</f>
        <v>44518</v>
      </c>
      <c r="I40" s="38">
        <f t="shared" ref="I40" si="8">E40+28</f>
        <v>44521</v>
      </c>
      <c r="J40" s="24"/>
    </row>
    <row r="41" spans="1:10" s="25" customFormat="1" ht="19.5" customHeight="1" thickBot="1" x14ac:dyDescent="0.35">
      <c r="A41" s="109"/>
      <c r="B41" s="27" t="s">
        <v>169</v>
      </c>
      <c r="C41" s="20" t="s">
        <v>170</v>
      </c>
      <c r="D41" s="36">
        <v>44494</v>
      </c>
      <c r="E41" s="36">
        <v>44498</v>
      </c>
      <c r="F41" s="36">
        <v>44512</v>
      </c>
      <c r="G41" s="36">
        <f t="shared" ref="G41" si="9">E41+25</f>
        <v>44523</v>
      </c>
      <c r="H41" s="36">
        <f t="shared" ref="H41" si="10">E41+25</f>
        <v>44523</v>
      </c>
      <c r="I41" s="39">
        <f t="shared" ref="I41" si="11">E41+28</f>
        <v>44526</v>
      </c>
      <c r="J41" s="24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75" x14ac:dyDescent="0.3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75" x14ac:dyDescent="0.3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3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5">
      <c r="A55" s="47"/>
      <c r="B55" s="139" t="s">
        <v>31</v>
      </c>
      <c r="C55" s="139"/>
      <c r="D55" s="139"/>
      <c r="E55" s="139"/>
      <c r="F55" s="139"/>
      <c r="G55" s="139"/>
      <c r="H55" s="139"/>
      <c r="I55" s="139"/>
      <c r="J55" s="31"/>
      <c r="K55" s="24"/>
    </row>
    <row r="56" spans="1:11" s="25" customFormat="1" ht="18" customHeight="1" x14ac:dyDescent="0.25">
      <c r="A56" s="47"/>
      <c r="B56" s="140" t="s">
        <v>0</v>
      </c>
      <c r="C56" s="142" t="s">
        <v>18</v>
      </c>
      <c r="D56" s="144" t="s">
        <v>21</v>
      </c>
      <c r="E56" s="144" t="s">
        <v>50</v>
      </c>
      <c r="F56" s="144" t="s">
        <v>3</v>
      </c>
      <c r="G56" s="146" t="s">
        <v>32</v>
      </c>
      <c r="H56" s="146" t="s">
        <v>37</v>
      </c>
      <c r="I56" s="146" t="s">
        <v>38</v>
      </c>
      <c r="J56" s="31"/>
      <c r="K56" s="24"/>
    </row>
    <row r="57" spans="1:11" s="25" customFormat="1" ht="18" customHeight="1" thickBot="1" x14ac:dyDescent="0.3">
      <c r="A57" s="47"/>
      <c r="B57" s="141"/>
      <c r="C57" s="143"/>
      <c r="D57" s="145"/>
      <c r="E57" s="145"/>
      <c r="F57" s="145"/>
      <c r="G57" s="147"/>
      <c r="H57" s="147"/>
      <c r="I57" s="147"/>
      <c r="J57" s="31"/>
      <c r="K57" s="24"/>
    </row>
    <row r="58" spans="1:11" s="25" customFormat="1" ht="19.5" customHeight="1" x14ac:dyDescent="0.3">
      <c r="A58" s="47"/>
      <c r="B58" s="26" t="s">
        <v>105</v>
      </c>
      <c r="C58" s="29" t="s">
        <v>98</v>
      </c>
      <c r="D58" s="45">
        <v>44461</v>
      </c>
      <c r="E58" s="45">
        <v>44465</v>
      </c>
      <c r="F58" s="45">
        <v>44480</v>
      </c>
      <c r="G58" s="98">
        <f t="shared" ref="G58:G63" si="12">E58+31</f>
        <v>44496</v>
      </c>
      <c r="H58" s="98">
        <f t="shared" ref="H58:H63" si="13">G58+17</f>
        <v>44513</v>
      </c>
      <c r="I58" s="99">
        <f t="shared" ref="I58:I63" si="14">G58+17</f>
        <v>44513</v>
      </c>
      <c r="J58" s="31"/>
      <c r="K58" s="24"/>
    </row>
    <row r="59" spans="1:11" s="25" customFormat="1" ht="19.5" customHeight="1" x14ac:dyDescent="0.3">
      <c r="A59" s="47"/>
      <c r="B59" s="26" t="s">
        <v>71</v>
      </c>
      <c r="C59" s="29" t="s">
        <v>106</v>
      </c>
      <c r="D59" s="45">
        <v>44467</v>
      </c>
      <c r="E59" s="45">
        <v>44470</v>
      </c>
      <c r="F59" s="45">
        <v>44484</v>
      </c>
      <c r="G59" s="45">
        <f t="shared" si="12"/>
        <v>44501</v>
      </c>
      <c r="H59" s="45">
        <f t="shared" si="13"/>
        <v>44518</v>
      </c>
      <c r="I59" s="38">
        <f t="shared" si="14"/>
        <v>44518</v>
      </c>
      <c r="J59" s="31"/>
      <c r="K59" s="24"/>
    </row>
    <row r="60" spans="1:11" s="25" customFormat="1" ht="19.5" customHeight="1" x14ac:dyDescent="0.3">
      <c r="A60" s="47"/>
      <c r="B60" s="26" t="s">
        <v>27</v>
      </c>
      <c r="C60" s="29" t="s">
        <v>122</v>
      </c>
      <c r="D60" s="45">
        <v>44475</v>
      </c>
      <c r="E60" s="45">
        <v>44480</v>
      </c>
      <c r="F60" s="45">
        <v>44497</v>
      </c>
      <c r="G60" s="45">
        <f t="shared" ref="G60:G62" si="15">E60+31</f>
        <v>44511</v>
      </c>
      <c r="H60" s="45">
        <f t="shared" ref="H60:H62" si="16">G60+17</f>
        <v>44528</v>
      </c>
      <c r="I60" s="38">
        <f t="shared" ref="I60:I62" si="17">G60+17</f>
        <v>44528</v>
      </c>
      <c r="J60" s="31"/>
      <c r="K60" s="24"/>
    </row>
    <row r="61" spans="1:11" s="25" customFormat="1" ht="19.5" customHeight="1" x14ac:dyDescent="0.3">
      <c r="A61" s="47"/>
      <c r="B61" s="26" t="s">
        <v>62</v>
      </c>
      <c r="C61" s="29" t="s">
        <v>94</v>
      </c>
      <c r="D61" s="45">
        <v>44481</v>
      </c>
      <c r="E61" s="45">
        <v>44484</v>
      </c>
      <c r="F61" s="45">
        <v>44498</v>
      </c>
      <c r="G61" s="45">
        <f t="shared" si="15"/>
        <v>44515</v>
      </c>
      <c r="H61" s="45">
        <f t="shared" si="16"/>
        <v>44532</v>
      </c>
      <c r="I61" s="38">
        <f t="shared" si="17"/>
        <v>44532</v>
      </c>
      <c r="J61" s="31"/>
      <c r="K61" s="24"/>
    </row>
    <row r="62" spans="1:11" s="25" customFormat="1" ht="19.5" customHeight="1" x14ac:dyDescent="0.3">
      <c r="A62" s="47"/>
      <c r="B62" s="26" t="s">
        <v>105</v>
      </c>
      <c r="C62" s="29" t="s">
        <v>119</v>
      </c>
      <c r="D62" s="45">
        <v>44489</v>
      </c>
      <c r="E62" s="45">
        <v>44493</v>
      </c>
      <c r="F62" s="45">
        <v>44505</v>
      </c>
      <c r="G62" s="45">
        <f t="shared" si="15"/>
        <v>44524</v>
      </c>
      <c r="H62" s="45">
        <f t="shared" si="16"/>
        <v>44541</v>
      </c>
      <c r="I62" s="38">
        <f t="shared" si="17"/>
        <v>44541</v>
      </c>
      <c r="J62" s="31"/>
      <c r="K62" s="24"/>
    </row>
    <row r="63" spans="1:11" s="25" customFormat="1" ht="19.5" customHeight="1" thickBot="1" x14ac:dyDescent="0.35">
      <c r="A63" s="47"/>
      <c r="B63" s="27" t="s">
        <v>169</v>
      </c>
      <c r="C63" s="20" t="s">
        <v>170</v>
      </c>
      <c r="D63" s="36">
        <v>44494</v>
      </c>
      <c r="E63" s="36">
        <v>44498</v>
      </c>
      <c r="F63" s="36">
        <v>44512</v>
      </c>
      <c r="G63" s="36">
        <f t="shared" si="12"/>
        <v>44529</v>
      </c>
      <c r="H63" s="36">
        <f t="shared" si="13"/>
        <v>44546</v>
      </c>
      <c r="I63" s="39">
        <f t="shared" si="14"/>
        <v>44546</v>
      </c>
      <c r="J63" s="31"/>
      <c r="K63" s="24"/>
    </row>
    <row r="64" spans="1:11" s="25" customFormat="1" ht="18" customHeight="1" x14ac:dyDescent="0.3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3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5">
      <c r="A66" s="47"/>
      <c r="B66" s="139" t="s">
        <v>33</v>
      </c>
      <c r="C66" s="139"/>
      <c r="D66" s="139"/>
      <c r="E66" s="139"/>
      <c r="F66" s="139"/>
      <c r="G66" s="139"/>
      <c r="H66" s="139"/>
      <c r="I66" s="139"/>
      <c r="J66" s="31"/>
    </row>
    <row r="67" spans="1:10" s="25" customFormat="1" ht="18" customHeight="1" x14ac:dyDescent="0.25">
      <c r="A67" s="47"/>
      <c r="B67" s="140" t="s">
        <v>0</v>
      </c>
      <c r="C67" s="142" t="s">
        <v>18</v>
      </c>
      <c r="D67" s="144" t="s">
        <v>21</v>
      </c>
      <c r="E67" s="144" t="s">
        <v>50</v>
      </c>
      <c r="F67" s="144" t="s">
        <v>3</v>
      </c>
      <c r="G67" s="165" t="s">
        <v>41</v>
      </c>
      <c r="H67" s="146" t="s">
        <v>34</v>
      </c>
      <c r="I67" s="146" t="s">
        <v>35</v>
      </c>
      <c r="J67" s="31"/>
    </row>
    <row r="68" spans="1:10" s="25" customFormat="1" ht="18" customHeight="1" thickBot="1" x14ac:dyDescent="0.3">
      <c r="A68" s="47"/>
      <c r="B68" s="141"/>
      <c r="C68" s="143"/>
      <c r="D68" s="145"/>
      <c r="E68" s="145"/>
      <c r="F68" s="145"/>
      <c r="G68" s="166"/>
      <c r="H68" s="147"/>
      <c r="I68" s="147"/>
      <c r="J68" s="31"/>
    </row>
    <row r="69" spans="1:10" s="25" customFormat="1" ht="19.5" customHeight="1" x14ac:dyDescent="0.3">
      <c r="A69" s="47"/>
      <c r="B69" s="26" t="s">
        <v>105</v>
      </c>
      <c r="C69" s="29" t="s">
        <v>98</v>
      </c>
      <c r="D69" s="45">
        <v>44461</v>
      </c>
      <c r="E69" s="45">
        <v>44465</v>
      </c>
      <c r="F69" s="45">
        <v>44480</v>
      </c>
      <c r="G69" s="98">
        <f t="shared" ref="G69:G74" si="18">E69+48</f>
        <v>44513</v>
      </c>
      <c r="H69" s="98">
        <f t="shared" ref="H69:H74" si="19">E69+48</f>
        <v>44513</v>
      </c>
      <c r="I69" s="99">
        <f t="shared" ref="I69:I74" si="20">E69+45</f>
        <v>44510</v>
      </c>
      <c r="J69" s="31"/>
    </row>
    <row r="70" spans="1:10" s="25" customFormat="1" ht="19.5" customHeight="1" x14ac:dyDescent="0.3">
      <c r="A70" s="47"/>
      <c r="B70" s="26" t="s">
        <v>71</v>
      </c>
      <c r="C70" s="29" t="s">
        <v>106</v>
      </c>
      <c r="D70" s="45">
        <v>44467</v>
      </c>
      <c r="E70" s="45">
        <v>44470</v>
      </c>
      <c r="F70" s="45">
        <v>44484</v>
      </c>
      <c r="G70" s="45">
        <f t="shared" ref="G70:G72" si="21">E70+48</f>
        <v>44518</v>
      </c>
      <c r="H70" s="45">
        <f t="shared" ref="H70:H72" si="22">E70+48</f>
        <v>44518</v>
      </c>
      <c r="I70" s="38">
        <f t="shared" ref="I70:I72" si="23">E70+45</f>
        <v>44515</v>
      </c>
      <c r="J70" s="31"/>
    </row>
    <row r="71" spans="1:10" s="25" customFormat="1" ht="19.5" customHeight="1" x14ac:dyDescent="0.3">
      <c r="A71" s="47"/>
      <c r="B71" s="26" t="s">
        <v>27</v>
      </c>
      <c r="C71" s="29" t="s">
        <v>122</v>
      </c>
      <c r="D71" s="45">
        <v>44475</v>
      </c>
      <c r="E71" s="45">
        <v>44480</v>
      </c>
      <c r="F71" s="45">
        <v>44497</v>
      </c>
      <c r="G71" s="45">
        <f t="shared" si="21"/>
        <v>44528</v>
      </c>
      <c r="H71" s="45">
        <f t="shared" si="22"/>
        <v>44528</v>
      </c>
      <c r="I71" s="38">
        <f t="shared" si="23"/>
        <v>44525</v>
      </c>
      <c r="J71" s="31"/>
    </row>
    <row r="72" spans="1:10" s="25" customFormat="1" ht="19.5" customHeight="1" x14ac:dyDescent="0.3">
      <c r="A72" s="47"/>
      <c r="B72" s="26" t="s">
        <v>62</v>
      </c>
      <c r="C72" s="29" t="s">
        <v>94</v>
      </c>
      <c r="D72" s="45">
        <v>44481</v>
      </c>
      <c r="E72" s="45">
        <v>44484</v>
      </c>
      <c r="F72" s="45">
        <v>44498</v>
      </c>
      <c r="G72" s="45">
        <f t="shared" si="21"/>
        <v>44532</v>
      </c>
      <c r="H72" s="45">
        <f t="shared" si="22"/>
        <v>44532</v>
      </c>
      <c r="I72" s="38">
        <f t="shared" si="23"/>
        <v>44529</v>
      </c>
      <c r="J72" s="31"/>
    </row>
    <row r="73" spans="1:10" s="25" customFormat="1" ht="19.5" customHeight="1" x14ac:dyDescent="0.3">
      <c r="A73" s="47"/>
      <c r="B73" s="26" t="s">
        <v>105</v>
      </c>
      <c r="C73" s="29" t="s">
        <v>119</v>
      </c>
      <c r="D73" s="45">
        <v>44489</v>
      </c>
      <c r="E73" s="45">
        <v>44493</v>
      </c>
      <c r="F73" s="45">
        <v>44505</v>
      </c>
      <c r="G73" s="45">
        <f t="shared" si="18"/>
        <v>44541</v>
      </c>
      <c r="H73" s="45">
        <f t="shared" si="19"/>
        <v>44541</v>
      </c>
      <c r="I73" s="38">
        <f t="shared" si="20"/>
        <v>44538</v>
      </c>
      <c r="J73" s="31"/>
    </row>
    <row r="74" spans="1:10" s="25" customFormat="1" ht="19.5" customHeight="1" thickBot="1" x14ac:dyDescent="0.35">
      <c r="A74" s="97"/>
      <c r="B74" s="27" t="s">
        <v>169</v>
      </c>
      <c r="C74" s="20" t="s">
        <v>170</v>
      </c>
      <c r="D74" s="36">
        <v>44494</v>
      </c>
      <c r="E74" s="36">
        <v>44498</v>
      </c>
      <c r="F74" s="36">
        <v>44512</v>
      </c>
      <c r="G74" s="36">
        <f t="shared" si="18"/>
        <v>44546</v>
      </c>
      <c r="H74" s="36">
        <f t="shared" si="19"/>
        <v>44546</v>
      </c>
      <c r="I74" s="39">
        <f t="shared" si="20"/>
        <v>44543</v>
      </c>
      <c r="J74" s="31"/>
    </row>
    <row r="75" spans="1:10" s="25" customFormat="1" ht="20.25" customHeight="1" x14ac:dyDescent="0.3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5">
      <c r="A76" s="47"/>
      <c r="B76" s="139" t="s">
        <v>15</v>
      </c>
      <c r="C76" s="139"/>
      <c r="D76" s="139"/>
      <c r="E76" s="139"/>
      <c r="F76" s="139"/>
      <c r="G76" s="139"/>
      <c r="H76" s="139"/>
      <c r="I76" s="139"/>
      <c r="J76" s="31"/>
    </row>
    <row r="77" spans="1:10" s="25" customFormat="1" ht="20.25" customHeight="1" x14ac:dyDescent="0.25">
      <c r="A77" s="47"/>
      <c r="B77" s="140" t="s">
        <v>0</v>
      </c>
      <c r="C77" s="142" t="s">
        <v>18</v>
      </c>
      <c r="D77" s="144" t="s">
        <v>21</v>
      </c>
      <c r="E77" s="144" t="s">
        <v>50</v>
      </c>
      <c r="F77" s="144" t="s">
        <v>3</v>
      </c>
      <c r="G77" s="146" t="s">
        <v>36</v>
      </c>
      <c r="H77" s="146" t="s">
        <v>40</v>
      </c>
      <c r="I77" s="146" t="s">
        <v>39</v>
      </c>
      <c r="J77" s="31"/>
    </row>
    <row r="78" spans="1:10" s="25" customFormat="1" ht="20.25" customHeight="1" thickBot="1" x14ac:dyDescent="0.3">
      <c r="A78" s="47"/>
      <c r="B78" s="141"/>
      <c r="C78" s="143"/>
      <c r="D78" s="145"/>
      <c r="E78" s="145"/>
      <c r="F78" s="145"/>
      <c r="G78" s="147"/>
      <c r="H78" s="147"/>
      <c r="I78" s="147"/>
      <c r="J78" s="31"/>
    </row>
    <row r="79" spans="1:10" s="25" customFormat="1" ht="19.5" customHeight="1" x14ac:dyDescent="0.3">
      <c r="A79" s="47"/>
      <c r="B79" s="26" t="s">
        <v>105</v>
      </c>
      <c r="C79" s="29" t="s">
        <v>98</v>
      </c>
      <c r="D79" s="45">
        <v>44461</v>
      </c>
      <c r="E79" s="45">
        <v>44465</v>
      </c>
      <c r="F79" s="45">
        <v>44480</v>
      </c>
      <c r="G79" s="98">
        <f t="shared" ref="G79:G84" si="24">E79+45</f>
        <v>44510</v>
      </c>
      <c r="H79" s="98">
        <f t="shared" ref="H79:H84" si="25">E79+48</f>
        <v>44513</v>
      </c>
      <c r="I79" s="99">
        <f t="shared" ref="I79:I84" si="26">E79+53</f>
        <v>44518</v>
      </c>
      <c r="J79" s="31"/>
    </row>
    <row r="80" spans="1:10" s="25" customFormat="1" ht="19.5" customHeight="1" x14ac:dyDescent="0.3">
      <c r="A80" s="47"/>
      <c r="B80" s="26" t="s">
        <v>71</v>
      </c>
      <c r="C80" s="29" t="s">
        <v>106</v>
      </c>
      <c r="D80" s="45">
        <v>44467</v>
      </c>
      <c r="E80" s="45">
        <v>44470</v>
      </c>
      <c r="F80" s="45">
        <v>44484</v>
      </c>
      <c r="G80" s="45">
        <f t="shared" ref="G80:G82" si="27">E80+45</f>
        <v>44515</v>
      </c>
      <c r="H80" s="45">
        <f t="shared" ref="H80:H82" si="28">E80+48</f>
        <v>44518</v>
      </c>
      <c r="I80" s="38">
        <f t="shared" ref="I80:I82" si="29">E80+53</f>
        <v>44523</v>
      </c>
      <c r="J80" s="31"/>
    </row>
    <row r="81" spans="1:10" s="25" customFormat="1" ht="19.5" customHeight="1" x14ac:dyDescent="0.3">
      <c r="A81" s="47"/>
      <c r="B81" s="26" t="s">
        <v>27</v>
      </c>
      <c r="C81" s="29" t="s">
        <v>122</v>
      </c>
      <c r="D81" s="45">
        <v>44475</v>
      </c>
      <c r="E81" s="45">
        <v>44480</v>
      </c>
      <c r="F81" s="45">
        <v>44497</v>
      </c>
      <c r="G81" s="45">
        <f t="shared" si="27"/>
        <v>44525</v>
      </c>
      <c r="H81" s="45">
        <f t="shared" si="28"/>
        <v>44528</v>
      </c>
      <c r="I81" s="38">
        <f t="shared" si="29"/>
        <v>44533</v>
      </c>
      <c r="J81" s="31"/>
    </row>
    <row r="82" spans="1:10" s="25" customFormat="1" ht="19.5" customHeight="1" x14ac:dyDescent="0.3">
      <c r="A82" s="47"/>
      <c r="B82" s="26" t="s">
        <v>62</v>
      </c>
      <c r="C82" s="29" t="s">
        <v>94</v>
      </c>
      <c r="D82" s="45">
        <v>44481</v>
      </c>
      <c r="E82" s="45">
        <v>44484</v>
      </c>
      <c r="F82" s="45">
        <v>44498</v>
      </c>
      <c r="G82" s="45">
        <f t="shared" si="27"/>
        <v>44529</v>
      </c>
      <c r="H82" s="45">
        <f t="shared" si="28"/>
        <v>44532</v>
      </c>
      <c r="I82" s="38">
        <f t="shared" si="29"/>
        <v>44537</v>
      </c>
      <c r="J82" s="31"/>
    </row>
    <row r="83" spans="1:10" s="25" customFormat="1" ht="19.5" customHeight="1" x14ac:dyDescent="0.3">
      <c r="A83" s="47"/>
      <c r="B83" s="26" t="s">
        <v>105</v>
      </c>
      <c r="C83" s="29" t="s">
        <v>119</v>
      </c>
      <c r="D83" s="45">
        <v>44489</v>
      </c>
      <c r="E83" s="45">
        <v>44493</v>
      </c>
      <c r="F83" s="45">
        <v>44505</v>
      </c>
      <c r="G83" s="45">
        <f t="shared" si="24"/>
        <v>44538</v>
      </c>
      <c r="H83" s="45">
        <f t="shared" si="25"/>
        <v>44541</v>
      </c>
      <c r="I83" s="38">
        <f t="shared" si="26"/>
        <v>44546</v>
      </c>
      <c r="J83" s="31"/>
    </row>
    <row r="84" spans="1:10" s="25" customFormat="1" ht="19.5" customHeight="1" thickBot="1" x14ac:dyDescent="0.35">
      <c r="A84" s="97"/>
      <c r="B84" s="27" t="s">
        <v>169</v>
      </c>
      <c r="C84" s="20" t="s">
        <v>170</v>
      </c>
      <c r="D84" s="36">
        <v>44494</v>
      </c>
      <c r="E84" s="36">
        <v>44498</v>
      </c>
      <c r="F84" s="36">
        <v>44512</v>
      </c>
      <c r="G84" s="36">
        <f t="shared" si="24"/>
        <v>44543</v>
      </c>
      <c r="H84" s="36">
        <f t="shared" si="25"/>
        <v>44546</v>
      </c>
      <c r="I84" s="39">
        <f t="shared" si="26"/>
        <v>44551</v>
      </c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3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3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2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5">
      <c r="A98" s="47"/>
      <c r="B98" s="139" t="s">
        <v>28</v>
      </c>
      <c r="C98" s="139"/>
      <c r="D98" s="139"/>
      <c r="E98" s="139"/>
      <c r="F98" s="139"/>
      <c r="G98" s="139"/>
      <c r="H98" s="139"/>
      <c r="I98" s="12" t="s">
        <v>162</v>
      </c>
      <c r="J98" s="31"/>
    </row>
    <row r="99" spans="1:10" s="25" customFormat="1" ht="12.75" customHeight="1" x14ac:dyDescent="0.25">
      <c r="A99" s="47"/>
      <c r="B99" s="140" t="s">
        <v>0</v>
      </c>
      <c r="C99" s="168" t="s">
        <v>18</v>
      </c>
      <c r="D99" s="170" t="s">
        <v>21</v>
      </c>
      <c r="E99" s="144" t="s">
        <v>50</v>
      </c>
      <c r="F99" s="144" t="s">
        <v>17</v>
      </c>
      <c r="G99" s="146" t="s">
        <v>29</v>
      </c>
      <c r="H99" s="146" t="s">
        <v>30</v>
      </c>
      <c r="I99" s="31"/>
      <c r="J99" s="31"/>
    </row>
    <row r="100" spans="1:10" s="25" customFormat="1" ht="25.5" customHeight="1" thickBot="1" x14ac:dyDescent="0.3">
      <c r="A100" s="47"/>
      <c r="B100" s="141"/>
      <c r="C100" s="169"/>
      <c r="D100" s="171"/>
      <c r="E100" s="145"/>
      <c r="F100" s="145"/>
      <c r="G100" s="147"/>
      <c r="H100" s="147"/>
      <c r="I100" s="31"/>
      <c r="J100" s="31"/>
    </row>
    <row r="101" spans="1:10" s="25" customFormat="1" ht="20.25" customHeight="1" x14ac:dyDescent="0.3">
      <c r="A101" s="47"/>
      <c r="B101" s="133" t="s">
        <v>74</v>
      </c>
      <c r="C101" s="94">
        <v>2117</v>
      </c>
      <c r="D101" s="45">
        <v>44452</v>
      </c>
      <c r="E101" s="45">
        <v>44459</v>
      </c>
      <c r="F101" s="46">
        <v>44467</v>
      </c>
      <c r="G101" s="46">
        <f t="shared" ref="G101" si="30">F101+3</f>
        <v>44470</v>
      </c>
      <c r="H101" s="90">
        <f t="shared" ref="H101:H104" si="31">G101+4</f>
        <v>44474</v>
      </c>
      <c r="I101" s="31"/>
      <c r="J101" s="31"/>
    </row>
    <row r="102" spans="1:10" s="25" customFormat="1" ht="20.25" customHeight="1" x14ac:dyDescent="0.3">
      <c r="A102" s="47"/>
      <c r="B102" s="133" t="s">
        <v>16</v>
      </c>
      <c r="C102" s="94">
        <v>2119</v>
      </c>
      <c r="D102" s="45">
        <v>44456</v>
      </c>
      <c r="E102" s="45">
        <v>44463</v>
      </c>
      <c r="F102" s="46">
        <v>44471</v>
      </c>
      <c r="G102" s="46">
        <f>F102+3</f>
        <v>44474</v>
      </c>
      <c r="H102" s="90">
        <f t="shared" si="31"/>
        <v>44478</v>
      </c>
      <c r="I102" s="31"/>
      <c r="J102" s="31"/>
    </row>
    <row r="103" spans="1:10" s="25" customFormat="1" ht="20.25" customHeight="1" x14ac:dyDescent="0.3">
      <c r="A103" s="47"/>
      <c r="B103" s="133" t="s">
        <v>76</v>
      </c>
      <c r="C103" s="94">
        <v>2119</v>
      </c>
      <c r="D103" s="45">
        <v>44462</v>
      </c>
      <c r="E103" s="45">
        <v>44469</v>
      </c>
      <c r="F103" s="46">
        <v>44477</v>
      </c>
      <c r="G103" s="46">
        <f>F103+3</f>
        <v>44480</v>
      </c>
      <c r="H103" s="90">
        <f t="shared" si="31"/>
        <v>44484</v>
      </c>
      <c r="I103" s="31"/>
      <c r="J103" s="31"/>
    </row>
    <row r="104" spans="1:10" s="25" customFormat="1" ht="20.25" customHeight="1" thickBot="1" x14ac:dyDescent="0.35">
      <c r="A104" s="47"/>
      <c r="B104" s="132" t="s">
        <v>74</v>
      </c>
      <c r="C104" s="41">
        <v>2119</v>
      </c>
      <c r="D104" s="36">
        <v>44470</v>
      </c>
      <c r="E104" s="36">
        <v>44479</v>
      </c>
      <c r="F104" s="49">
        <v>44486</v>
      </c>
      <c r="G104" s="49">
        <f>F104+3</f>
        <v>44489</v>
      </c>
      <c r="H104" s="92">
        <f t="shared" si="31"/>
        <v>44493</v>
      </c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2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2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2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2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2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2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2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2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2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2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2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2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2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2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25">
      <c r="B126" s="6"/>
      <c r="C126" s="6"/>
      <c r="D126" s="7"/>
      <c r="E126" s="163"/>
      <c r="F126" s="163"/>
      <c r="G126" s="163"/>
      <c r="H126" s="163"/>
      <c r="I126" s="7"/>
    </row>
    <row r="127" spans="1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25">
      <c r="B128" s="6"/>
      <c r="C128" s="6"/>
      <c r="D128" s="7"/>
      <c r="E128" s="161"/>
      <c r="F128" s="161"/>
      <c r="G128" s="161"/>
      <c r="H128" s="161"/>
      <c r="I128" s="7"/>
    </row>
    <row r="129" spans="2:10" ht="18" customHeight="1" x14ac:dyDescent="0.25">
      <c r="B129" s="6"/>
      <c r="C129" s="6"/>
      <c r="D129" s="7"/>
      <c r="E129" s="161"/>
      <c r="F129" s="161"/>
      <c r="G129" s="161"/>
      <c r="H129" s="161"/>
      <c r="I129" s="7"/>
    </row>
    <row r="130" spans="2:10" ht="18" customHeight="1" x14ac:dyDescent="0.25">
      <c r="B130" s="6"/>
      <c r="C130" s="6"/>
      <c r="D130" s="7"/>
      <c r="E130" s="161"/>
      <c r="F130" s="161"/>
      <c r="G130" s="161"/>
      <c r="H130" s="161"/>
      <c r="I130" s="7"/>
    </row>
    <row r="131" spans="2:10" ht="18" customHeight="1" x14ac:dyDescent="0.25">
      <c r="B131" s="6"/>
      <c r="C131" s="6"/>
      <c r="D131" s="7"/>
      <c r="E131" s="162"/>
      <c r="F131" s="162"/>
      <c r="G131" s="162"/>
      <c r="H131" s="162"/>
      <c r="I131" s="7"/>
    </row>
    <row r="132" spans="2:10" ht="18" customHeight="1" x14ac:dyDescent="0.25">
      <c r="B132" s="6"/>
      <c r="C132" s="6"/>
      <c r="D132" s="7"/>
      <c r="E132" s="162"/>
      <c r="F132" s="162"/>
      <c r="G132" s="162"/>
      <c r="H132" s="162"/>
      <c r="I132" s="7"/>
    </row>
    <row r="133" spans="2:10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8" t="s">
        <v>42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25">
      <c r="B143" s="68" t="s">
        <v>43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25">
      <c r="B144" s="68" t="s">
        <v>44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25">
      <c r="B145" s="68" t="s">
        <v>45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25">
      <c r="B146" s="68" t="s">
        <v>48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2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2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2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2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2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2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2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25"/>
    <row r="166" spans="2:9" ht="12.75" customHeight="1" x14ac:dyDescent="0.25"/>
    <row r="175" spans="2:9" ht="12.75" customHeight="1" x14ac:dyDescent="0.25"/>
    <row r="177" ht="12.75" customHeight="1" x14ac:dyDescent="0.25"/>
    <row r="183" ht="12.75" customHeight="1" x14ac:dyDescent="0.25"/>
    <row r="186" ht="12.75" customHeight="1" x14ac:dyDescent="0.25"/>
    <row r="191" ht="12.75" customHeight="1" x14ac:dyDescent="0.25"/>
    <row r="194" ht="12.75" customHeight="1" x14ac:dyDescent="0.25"/>
    <row r="200" ht="12.75" customHeight="1" x14ac:dyDescent="0.25"/>
  </sheetData>
  <mergeCells count="74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1:F21"/>
    <mergeCell ref="B22:B23"/>
    <mergeCell ref="C22:C23"/>
    <mergeCell ref="D22:D23"/>
    <mergeCell ref="E22:E23"/>
    <mergeCell ref="F22:F23"/>
    <mergeCell ref="B32:G32"/>
    <mergeCell ref="B34:B35"/>
    <mergeCell ref="C34:C35"/>
    <mergeCell ref="D34:D35"/>
    <mergeCell ref="E34:E35"/>
    <mergeCell ref="F34:F35"/>
    <mergeCell ref="G34:G35"/>
    <mergeCell ref="B42:B43"/>
    <mergeCell ref="C42:C43"/>
    <mergeCell ref="D42:D43"/>
    <mergeCell ref="E42:E43"/>
    <mergeCell ref="F42:F43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tabSelected="1"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56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67" t="s">
        <v>12</v>
      </c>
      <c r="C9" s="167"/>
      <c r="D9" s="167"/>
      <c r="E9" s="167"/>
      <c r="F9" s="167"/>
      <c r="G9" s="167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57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10"/>
      <c r="B12" s="17" t="s">
        <v>60</v>
      </c>
      <c r="C12" s="29" t="s">
        <v>90</v>
      </c>
      <c r="D12" s="28">
        <v>44453</v>
      </c>
      <c r="E12" s="28">
        <v>44456</v>
      </c>
      <c r="F12" s="28">
        <v>44470</v>
      </c>
      <c r="G12" s="18">
        <v>44471</v>
      </c>
      <c r="H12" s="14"/>
      <c r="I12" s="14"/>
      <c r="J12" s="15"/>
    </row>
    <row r="13" spans="1:10" s="16" customFormat="1" ht="19.5" customHeight="1" x14ac:dyDescent="0.3">
      <c r="A13" s="110"/>
      <c r="B13" s="17" t="s">
        <v>14</v>
      </c>
      <c r="C13" s="29" t="s">
        <v>78</v>
      </c>
      <c r="D13" s="28">
        <v>44461</v>
      </c>
      <c r="E13" s="28">
        <v>44465</v>
      </c>
      <c r="F13" s="28">
        <v>44477</v>
      </c>
      <c r="G13" s="18">
        <v>44478</v>
      </c>
      <c r="H13" s="14"/>
      <c r="I13" s="14"/>
      <c r="J13" s="15"/>
    </row>
    <row r="14" spans="1:10" s="16" customFormat="1" ht="19.5" customHeight="1" x14ac:dyDescent="0.3">
      <c r="A14" s="110"/>
      <c r="B14" s="17" t="s">
        <v>13</v>
      </c>
      <c r="C14" s="29" t="s">
        <v>93</v>
      </c>
      <c r="D14" s="28">
        <v>44467</v>
      </c>
      <c r="E14" s="28">
        <v>44470</v>
      </c>
      <c r="F14" s="28">
        <v>44482</v>
      </c>
      <c r="G14" s="18">
        <v>44483</v>
      </c>
      <c r="H14" s="14"/>
      <c r="I14" s="14"/>
      <c r="J14" s="15"/>
    </row>
    <row r="15" spans="1:10" s="16" customFormat="1" ht="19.5" customHeight="1" x14ac:dyDescent="0.3">
      <c r="A15" s="111"/>
      <c r="B15" s="17" t="s">
        <v>64</v>
      </c>
      <c r="C15" s="29" t="s">
        <v>90</v>
      </c>
      <c r="D15" s="28">
        <v>44470</v>
      </c>
      <c r="E15" s="28">
        <v>44474</v>
      </c>
      <c r="F15" s="28">
        <v>44489</v>
      </c>
      <c r="G15" s="18">
        <v>44490</v>
      </c>
      <c r="H15" s="14"/>
      <c r="I15" s="14"/>
      <c r="J15" s="15"/>
    </row>
    <row r="16" spans="1:10" s="16" customFormat="1" ht="19.5" customHeight="1" x14ac:dyDescent="0.3">
      <c r="A16" s="111"/>
      <c r="B16" s="17" t="s">
        <v>65</v>
      </c>
      <c r="C16" s="29" t="s">
        <v>90</v>
      </c>
      <c r="D16" s="28">
        <v>44481</v>
      </c>
      <c r="E16" s="28">
        <v>44484</v>
      </c>
      <c r="F16" s="28">
        <v>44497</v>
      </c>
      <c r="G16" s="18">
        <v>44498</v>
      </c>
      <c r="H16" s="14"/>
      <c r="I16" s="14"/>
      <c r="J16" s="15"/>
    </row>
    <row r="17" spans="1:10" s="16" customFormat="1" ht="19.5" customHeight="1" x14ac:dyDescent="0.3">
      <c r="A17" s="110"/>
      <c r="B17" s="17" t="s">
        <v>79</v>
      </c>
      <c r="C17" s="29" t="s">
        <v>81</v>
      </c>
      <c r="D17" s="28">
        <v>44488</v>
      </c>
      <c r="E17" s="28">
        <v>44491</v>
      </c>
      <c r="F17" s="28">
        <v>44504</v>
      </c>
      <c r="G17" s="18">
        <v>44505</v>
      </c>
      <c r="H17" s="14"/>
      <c r="I17" s="14"/>
      <c r="J17" s="15"/>
    </row>
    <row r="18" spans="1:10" s="16" customFormat="1" ht="19.5" customHeight="1" x14ac:dyDescent="0.3">
      <c r="A18" s="110"/>
      <c r="B18" s="17" t="s">
        <v>60</v>
      </c>
      <c r="C18" s="29" t="s">
        <v>107</v>
      </c>
      <c r="D18" s="28">
        <v>44491</v>
      </c>
      <c r="E18" s="28">
        <v>44495</v>
      </c>
      <c r="F18" s="28">
        <v>44510</v>
      </c>
      <c r="G18" s="18">
        <v>44511</v>
      </c>
      <c r="H18" s="14"/>
      <c r="I18" s="14"/>
      <c r="J18" s="15"/>
    </row>
    <row r="19" spans="1:10" s="16" customFormat="1" ht="19.5" customHeight="1" thickBot="1" x14ac:dyDescent="0.35">
      <c r="A19" s="110"/>
      <c r="B19" s="19" t="s">
        <v>14</v>
      </c>
      <c r="C19" s="20" t="s">
        <v>77</v>
      </c>
      <c r="D19" s="21">
        <v>44501</v>
      </c>
      <c r="E19" s="21">
        <v>44504</v>
      </c>
      <c r="F19" s="21">
        <v>44517</v>
      </c>
      <c r="G19" s="22">
        <v>44518</v>
      </c>
      <c r="H19" s="14"/>
      <c r="I19" s="14"/>
      <c r="J19" s="15"/>
    </row>
    <row r="20" spans="1:10" s="9" customFormat="1" ht="31.5" thickBot="1" x14ac:dyDescent="0.5">
      <c r="A20" s="15"/>
      <c r="B20" s="139" t="s">
        <v>6</v>
      </c>
      <c r="C20" s="139"/>
      <c r="D20" s="139"/>
      <c r="E20" s="139"/>
      <c r="F20" s="139"/>
      <c r="G20" s="12" t="s">
        <v>162</v>
      </c>
      <c r="H20" s="12"/>
      <c r="I20" s="12"/>
      <c r="J20" s="13"/>
    </row>
    <row r="21" spans="1:10" s="9" customFormat="1" x14ac:dyDescent="0.2">
      <c r="A21" s="15"/>
      <c r="B21" s="140" t="s">
        <v>0</v>
      </c>
      <c r="C21" s="142" t="s">
        <v>18</v>
      </c>
      <c r="D21" s="144" t="s">
        <v>21</v>
      </c>
      <c r="E21" s="144" t="s">
        <v>57</v>
      </c>
      <c r="F21" s="146" t="s">
        <v>7</v>
      </c>
      <c r="G21" s="12"/>
      <c r="H21" s="12"/>
      <c r="I21" s="12"/>
      <c r="J21" s="13"/>
    </row>
    <row r="22" spans="1:10" s="9" customFormat="1" ht="18.75" thickBot="1" x14ac:dyDescent="0.25">
      <c r="A22" s="15"/>
      <c r="B22" s="141"/>
      <c r="C22" s="143"/>
      <c r="D22" s="145"/>
      <c r="E22" s="145"/>
      <c r="F22" s="147"/>
      <c r="G22" s="12"/>
      <c r="H22" s="12"/>
      <c r="I22" s="12"/>
      <c r="J22" s="13"/>
    </row>
    <row r="23" spans="1:10" s="9" customFormat="1" ht="19.5" customHeight="1" x14ac:dyDescent="0.3">
      <c r="A23" s="15"/>
      <c r="B23" s="33" t="s">
        <v>58</v>
      </c>
      <c r="C23" s="44" t="s">
        <v>82</v>
      </c>
      <c r="D23" s="45">
        <v>44453</v>
      </c>
      <c r="E23" s="45">
        <v>44460</v>
      </c>
      <c r="F23" s="38">
        <v>44471</v>
      </c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8</v>
      </c>
      <c r="C24" s="44" t="s">
        <v>84</v>
      </c>
      <c r="D24" s="45">
        <v>44463</v>
      </c>
      <c r="E24" s="45">
        <v>44471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5"/>
      <c r="B25" s="33" t="s">
        <v>9</v>
      </c>
      <c r="C25" s="44" t="s">
        <v>99</v>
      </c>
      <c r="D25" s="45">
        <v>44473</v>
      </c>
      <c r="E25" s="45">
        <v>44480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5"/>
      <c r="B26" s="33" t="s">
        <v>58</v>
      </c>
      <c r="C26" s="44" t="s">
        <v>100</v>
      </c>
      <c r="D26" s="45">
        <v>44482</v>
      </c>
      <c r="E26" s="45">
        <v>44489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5"/>
      <c r="B27" s="33" t="s">
        <v>59</v>
      </c>
      <c r="C27" s="44" t="s">
        <v>101</v>
      </c>
      <c r="D27" s="45">
        <v>44487</v>
      </c>
      <c r="E27" s="45">
        <v>44494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5"/>
      <c r="B28" s="33" t="s">
        <v>8</v>
      </c>
      <c r="C28" s="44" t="s">
        <v>115</v>
      </c>
      <c r="D28" s="45">
        <v>44496</v>
      </c>
      <c r="E28" s="45">
        <v>44503</v>
      </c>
      <c r="F28" s="38">
        <v>44515</v>
      </c>
      <c r="G28" s="12"/>
      <c r="H28" s="12"/>
      <c r="I28" s="12"/>
      <c r="J28" s="13"/>
    </row>
    <row r="29" spans="1:10" s="9" customFormat="1" ht="19.5" customHeight="1" thickBot="1" x14ac:dyDescent="0.35">
      <c r="A29" s="47"/>
      <c r="B29" s="34" t="s">
        <v>9</v>
      </c>
      <c r="C29" s="35" t="s">
        <v>120</v>
      </c>
      <c r="D29" s="36">
        <v>44505</v>
      </c>
      <c r="E29" s="36">
        <v>44514</v>
      </c>
      <c r="F29" s="39">
        <v>44526</v>
      </c>
      <c r="G29" s="12"/>
      <c r="H29" s="12"/>
      <c r="I29" s="12"/>
      <c r="J29" s="13"/>
    </row>
    <row r="30" spans="1:10" s="9" customFormat="1" ht="14.25" customHeight="1" x14ac:dyDescent="0.3">
      <c r="A30" s="47"/>
      <c r="B30" s="55"/>
      <c r="C30" s="56"/>
      <c r="D30" s="58"/>
      <c r="E30" s="58"/>
      <c r="F30" s="58"/>
      <c r="G30" s="12"/>
      <c r="H30" s="12"/>
      <c r="I30" s="12" t="s">
        <v>159</v>
      </c>
      <c r="J30" s="13"/>
    </row>
    <row r="31" spans="1:10" s="25" customFormat="1" ht="31.5" thickBot="1" x14ac:dyDescent="0.5">
      <c r="A31" s="47"/>
      <c r="B31" s="167" t="s">
        <v>24</v>
      </c>
      <c r="C31" s="167"/>
      <c r="D31" s="167"/>
      <c r="E31" s="167"/>
      <c r="F31" s="167"/>
      <c r="G31" s="167"/>
      <c r="H31" s="167"/>
      <c r="I31" s="167"/>
      <c r="J31" s="12"/>
    </row>
    <row r="32" spans="1:10" s="25" customFormat="1" ht="12.75" customHeight="1" x14ac:dyDescent="0.25">
      <c r="A32" s="47"/>
      <c r="B32" s="140" t="s">
        <v>0</v>
      </c>
      <c r="C32" s="142" t="s">
        <v>18</v>
      </c>
      <c r="D32" s="144" t="s">
        <v>21</v>
      </c>
      <c r="E32" s="144" t="s">
        <v>57</v>
      </c>
      <c r="F32" s="144" t="s">
        <v>3</v>
      </c>
      <c r="G32" s="146" t="s">
        <v>51</v>
      </c>
      <c r="H32" s="146" t="s">
        <v>4</v>
      </c>
      <c r="I32" s="146" t="s">
        <v>25</v>
      </c>
      <c r="J32" s="31"/>
    </row>
    <row r="33" spans="1:10" s="25" customFormat="1" ht="25.5" customHeight="1" thickBot="1" x14ac:dyDescent="0.3">
      <c r="A33" s="47"/>
      <c r="B33" s="141"/>
      <c r="C33" s="143"/>
      <c r="D33" s="145"/>
      <c r="E33" s="145"/>
      <c r="F33" s="145"/>
      <c r="G33" s="147"/>
      <c r="H33" s="147"/>
      <c r="I33" s="147"/>
      <c r="J33" s="31"/>
    </row>
    <row r="34" spans="1:10" s="25" customFormat="1" ht="19.5" customHeight="1" x14ac:dyDescent="0.3">
      <c r="A34" s="47"/>
      <c r="B34" s="33" t="s">
        <v>62</v>
      </c>
      <c r="C34" s="29" t="s">
        <v>137</v>
      </c>
      <c r="D34" s="45">
        <v>44448</v>
      </c>
      <c r="E34" s="45">
        <v>44454</v>
      </c>
      <c r="F34" s="45">
        <v>44463</v>
      </c>
      <c r="G34" s="45">
        <f t="shared" ref="G34:G38" si="0">E34+25</f>
        <v>44479</v>
      </c>
      <c r="H34" s="45">
        <f t="shared" ref="H34:H38" si="1">E34+26</f>
        <v>44480</v>
      </c>
      <c r="I34" s="38">
        <f t="shared" ref="I34:I38" si="2">E34+28</f>
        <v>44482</v>
      </c>
      <c r="J34" s="24"/>
    </row>
    <row r="35" spans="1:10" s="25" customFormat="1" ht="19.5" customHeight="1" x14ac:dyDescent="0.3">
      <c r="A35" s="47"/>
      <c r="B35" s="33" t="s">
        <v>63</v>
      </c>
      <c r="C35" s="29" t="s">
        <v>98</v>
      </c>
      <c r="D35" s="45">
        <v>44462</v>
      </c>
      <c r="E35" s="45">
        <v>44467</v>
      </c>
      <c r="F35" s="45">
        <v>44477</v>
      </c>
      <c r="G35" s="45">
        <f t="shared" si="0"/>
        <v>44492</v>
      </c>
      <c r="H35" s="45">
        <f t="shared" si="1"/>
        <v>44493</v>
      </c>
      <c r="I35" s="38">
        <f t="shared" si="2"/>
        <v>44495</v>
      </c>
      <c r="J35" s="31"/>
    </row>
    <row r="36" spans="1:10" s="25" customFormat="1" ht="19.5" customHeight="1" x14ac:dyDescent="0.3">
      <c r="A36" s="24"/>
      <c r="B36" s="33" t="s">
        <v>71</v>
      </c>
      <c r="C36" s="29" t="s">
        <v>106</v>
      </c>
      <c r="D36" s="45">
        <v>44469</v>
      </c>
      <c r="E36" s="45">
        <v>44472</v>
      </c>
      <c r="F36" s="45">
        <v>44484</v>
      </c>
      <c r="G36" s="45">
        <f t="shared" si="0"/>
        <v>44497</v>
      </c>
      <c r="H36" s="45">
        <f t="shared" si="1"/>
        <v>44498</v>
      </c>
      <c r="I36" s="38">
        <f t="shared" si="2"/>
        <v>44500</v>
      </c>
      <c r="J36" s="31"/>
    </row>
    <row r="37" spans="1:10" s="25" customFormat="1" ht="19.5" customHeight="1" x14ac:dyDescent="0.3">
      <c r="A37" s="24"/>
      <c r="B37" s="33" t="s">
        <v>27</v>
      </c>
      <c r="C37" s="29" t="s">
        <v>122</v>
      </c>
      <c r="D37" s="45">
        <v>44476</v>
      </c>
      <c r="E37" s="45">
        <v>44481</v>
      </c>
      <c r="F37" s="45">
        <v>44491</v>
      </c>
      <c r="G37" s="45">
        <f t="shared" si="0"/>
        <v>44506</v>
      </c>
      <c r="H37" s="45">
        <f t="shared" si="1"/>
        <v>44507</v>
      </c>
      <c r="I37" s="38">
        <f t="shared" si="2"/>
        <v>44509</v>
      </c>
      <c r="J37" s="31"/>
    </row>
    <row r="38" spans="1:10" s="25" customFormat="1" ht="19.5" customHeight="1" x14ac:dyDescent="0.3">
      <c r="A38" s="47"/>
      <c r="B38" s="33" t="s">
        <v>62</v>
      </c>
      <c r="C38" s="29" t="s">
        <v>94</v>
      </c>
      <c r="D38" s="45">
        <v>44483</v>
      </c>
      <c r="E38" s="45">
        <v>44486</v>
      </c>
      <c r="F38" s="45">
        <v>44498</v>
      </c>
      <c r="G38" s="45">
        <f t="shared" si="0"/>
        <v>44511</v>
      </c>
      <c r="H38" s="45">
        <f t="shared" si="1"/>
        <v>44512</v>
      </c>
      <c r="I38" s="38">
        <f t="shared" si="2"/>
        <v>44514</v>
      </c>
      <c r="J38" s="31"/>
    </row>
    <row r="39" spans="1:10" s="25" customFormat="1" ht="19.5" customHeight="1" x14ac:dyDescent="0.3">
      <c r="A39" s="47"/>
      <c r="B39" s="33" t="s">
        <v>63</v>
      </c>
      <c r="C39" s="29" t="s">
        <v>119</v>
      </c>
      <c r="D39" s="45">
        <v>44490</v>
      </c>
      <c r="E39" s="45">
        <v>44495</v>
      </c>
      <c r="F39" s="45">
        <v>44505</v>
      </c>
      <c r="G39" s="45">
        <f t="shared" ref="G39:G41" si="3">E39+25</f>
        <v>44520</v>
      </c>
      <c r="H39" s="45">
        <f t="shared" ref="H39:H41" si="4">E39+26</f>
        <v>44521</v>
      </c>
      <c r="I39" s="38">
        <f t="shared" ref="I39:I41" si="5">E39+28</f>
        <v>44523</v>
      </c>
      <c r="J39" s="31"/>
    </row>
    <row r="40" spans="1:10" s="25" customFormat="1" ht="19.5" customHeight="1" x14ac:dyDescent="0.3">
      <c r="A40" s="47"/>
      <c r="B40" s="33" t="s">
        <v>71</v>
      </c>
      <c r="C40" s="29" t="s">
        <v>135</v>
      </c>
      <c r="D40" s="45">
        <v>44504</v>
      </c>
      <c r="E40" s="45">
        <v>44507</v>
      </c>
      <c r="F40" s="45">
        <v>44519</v>
      </c>
      <c r="G40" s="45">
        <f t="shared" si="3"/>
        <v>44532</v>
      </c>
      <c r="H40" s="45">
        <f t="shared" si="4"/>
        <v>44533</v>
      </c>
      <c r="I40" s="38">
        <f t="shared" si="5"/>
        <v>44535</v>
      </c>
      <c r="J40" s="31"/>
    </row>
    <row r="41" spans="1:10" s="25" customFormat="1" ht="19.5" customHeight="1" thickBot="1" x14ac:dyDescent="0.35">
      <c r="A41" s="47"/>
      <c r="B41" s="34" t="s">
        <v>27</v>
      </c>
      <c r="C41" s="20" t="s">
        <v>136</v>
      </c>
      <c r="D41" s="36">
        <v>44511</v>
      </c>
      <c r="E41" s="36">
        <v>44514</v>
      </c>
      <c r="F41" s="36">
        <v>44526</v>
      </c>
      <c r="G41" s="36">
        <f t="shared" si="3"/>
        <v>44539</v>
      </c>
      <c r="H41" s="36">
        <f t="shared" si="4"/>
        <v>44540</v>
      </c>
      <c r="I41" s="39">
        <f t="shared" si="5"/>
        <v>44542</v>
      </c>
      <c r="J41" s="31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3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5">
      <c r="A53" s="47"/>
      <c r="B53" s="167" t="s">
        <v>31</v>
      </c>
      <c r="C53" s="167"/>
      <c r="D53" s="167"/>
      <c r="E53" s="167"/>
      <c r="F53" s="167"/>
      <c r="G53" s="167"/>
      <c r="H53" s="167"/>
      <c r="I53" s="167"/>
      <c r="J53" s="31"/>
      <c r="K53" s="24"/>
    </row>
    <row r="54" spans="1:11" s="25" customFormat="1" ht="18" customHeight="1" x14ac:dyDescent="0.25">
      <c r="A54" s="47"/>
      <c r="B54" s="140" t="s">
        <v>0</v>
      </c>
      <c r="C54" s="142" t="s">
        <v>18</v>
      </c>
      <c r="D54" s="144" t="s">
        <v>21</v>
      </c>
      <c r="E54" s="144" t="s">
        <v>57</v>
      </c>
      <c r="F54" s="144" t="s">
        <v>3</v>
      </c>
      <c r="G54" s="146" t="s">
        <v>32</v>
      </c>
      <c r="H54" s="146" t="s">
        <v>37</v>
      </c>
      <c r="I54" s="146" t="s">
        <v>38</v>
      </c>
      <c r="J54" s="31"/>
      <c r="K54" s="24"/>
    </row>
    <row r="55" spans="1:11" s="25" customFormat="1" ht="18" customHeight="1" thickBot="1" x14ac:dyDescent="0.3">
      <c r="A55" s="47"/>
      <c r="B55" s="141"/>
      <c r="C55" s="143"/>
      <c r="D55" s="145"/>
      <c r="E55" s="145"/>
      <c r="F55" s="145"/>
      <c r="G55" s="147"/>
      <c r="H55" s="147"/>
      <c r="I55" s="147"/>
      <c r="J55" s="31"/>
      <c r="K55" s="24"/>
    </row>
    <row r="56" spans="1:11" s="25" customFormat="1" ht="19.5" customHeight="1" x14ac:dyDescent="0.3">
      <c r="A56" s="47"/>
      <c r="B56" s="33" t="s">
        <v>62</v>
      </c>
      <c r="C56" s="29" t="s">
        <v>137</v>
      </c>
      <c r="D56" s="45">
        <v>44448</v>
      </c>
      <c r="E56" s="45">
        <v>44454</v>
      </c>
      <c r="F56" s="45">
        <v>44463</v>
      </c>
      <c r="G56" s="98">
        <f t="shared" ref="G56:G59" si="6">E56+31</f>
        <v>44485</v>
      </c>
      <c r="H56" s="98">
        <f t="shared" ref="H56:H62" si="7">G56+17</f>
        <v>44502</v>
      </c>
      <c r="I56" s="99">
        <f t="shared" ref="I56:I62" si="8">G56+17</f>
        <v>44502</v>
      </c>
      <c r="J56" s="31"/>
      <c r="K56" s="24"/>
    </row>
    <row r="57" spans="1:11" s="25" customFormat="1" ht="19.5" customHeight="1" x14ac:dyDescent="0.3">
      <c r="A57" s="47"/>
      <c r="B57" s="33" t="s">
        <v>63</v>
      </c>
      <c r="C57" s="29" t="s">
        <v>98</v>
      </c>
      <c r="D57" s="45">
        <v>44462</v>
      </c>
      <c r="E57" s="45">
        <v>44467</v>
      </c>
      <c r="F57" s="45">
        <v>44477</v>
      </c>
      <c r="G57" s="45">
        <f t="shared" si="6"/>
        <v>44498</v>
      </c>
      <c r="H57" s="45">
        <f t="shared" si="7"/>
        <v>44515</v>
      </c>
      <c r="I57" s="38">
        <f t="shared" si="8"/>
        <v>44515</v>
      </c>
      <c r="J57" s="31"/>
      <c r="K57" s="24"/>
    </row>
    <row r="58" spans="1:11" s="25" customFormat="1" ht="19.5" customHeight="1" x14ac:dyDescent="0.3">
      <c r="A58" s="47"/>
      <c r="B58" s="33" t="s">
        <v>71</v>
      </c>
      <c r="C58" s="29" t="s">
        <v>106</v>
      </c>
      <c r="D58" s="45">
        <v>44469</v>
      </c>
      <c r="E58" s="45">
        <v>44472</v>
      </c>
      <c r="F58" s="45">
        <v>44484</v>
      </c>
      <c r="G58" s="45">
        <f t="shared" si="6"/>
        <v>44503</v>
      </c>
      <c r="H58" s="45">
        <f t="shared" si="7"/>
        <v>44520</v>
      </c>
      <c r="I58" s="38">
        <f t="shared" si="8"/>
        <v>44520</v>
      </c>
      <c r="J58" s="31"/>
      <c r="K58" s="24"/>
    </row>
    <row r="59" spans="1:11" s="25" customFormat="1" ht="19.5" customHeight="1" x14ac:dyDescent="0.3">
      <c r="A59" s="47"/>
      <c r="B59" s="33" t="s">
        <v>27</v>
      </c>
      <c r="C59" s="29" t="s">
        <v>122</v>
      </c>
      <c r="D59" s="45">
        <v>44476</v>
      </c>
      <c r="E59" s="45">
        <v>44481</v>
      </c>
      <c r="F59" s="45">
        <v>44491</v>
      </c>
      <c r="G59" s="45">
        <f t="shared" si="6"/>
        <v>44512</v>
      </c>
      <c r="H59" s="45">
        <f t="shared" si="7"/>
        <v>44529</v>
      </c>
      <c r="I59" s="38">
        <f t="shared" si="8"/>
        <v>44529</v>
      </c>
      <c r="J59" s="31"/>
      <c r="K59" s="24"/>
    </row>
    <row r="60" spans="1:11" s="24" customFormat="1" ht="20.25" customHeight="1" x14ac:dyDescent="0.3">
      <c r="A60" s="47"/>
      <c r="B60" s="33" t="s">
        <v>62</v>
      </c>
      <c r="C60" s="29" t="s">
        <v>94</v>
      </c>
      <c r="D60" s="45">
        <v>44483</v>
      </c>
      <c r="E60" s="45">
        <v>44486</v>
      </c>
      <c r="F60" s="45">
        <v>44498</v>
      </c>
      <c r="G60" s="45">
        <f>E60+31</f>
        <v>44517</v>
      </c>
      <c r="H60" s="45">
        <f t="shared" si="7"/>
        <v>44534</v>
      </c>
      <c r="I60" s="38">
        <f t="shared" si="8"/>
        <v>44534</v>
      </c>
      <c r="J60" s="31"/>
    </row>
    <row r="61" spans="1:11" s="24" customFormat="1" ht="20.25" customHeight="1" x14ac:dyDescent="0.3">
      <c r="A61" s="47"/>
      <c r="B61" s="33" t="s">
        <v>63</v>
      </c>
      <c r="C61" s="29" t="s">
        <v>119</v>
      </c>
      <c r="D61" s="45">
        <v>44490</v>
      </c>
      <c r="E61" s="45">
        <v>44495</v>
      </c>
      <c r="F61" s="45">
        <v>44505</v>
      </c>
      <c r="G61" s="45">
        <f>E61+31</f>
        <v>44526</v>
      </c>
      <c r="H61" s="45">
        <f t="shared" si="7"/>
        <v>44543</v>
      </c>
      <c r="I61" s="38">
        <f t="shared" si="8"/>
        <v>44543</v>
      </c>
      <c r="J61" s="31"/>
    </row>
    <row r="62" spans="1:11" s="25" customFormat="1" ht="18" customHeight="1" thickBot="1" x14ac:dyDescent="0.35">
      <c r="A62" s="47"/>
      <c r="B62" s="34" t="s">
        <v>71</v>
      </c>
      <c r="C62" s="20" t="s">
        <v>135</v>
      </c>
      <c r="D62" s="36">
        <v>44504</v>
      </c>
      <c r="E62" s="36">
        <v>44507</v>
      </c>
      <c r="F62" s="36">
        <v>44519</v>
      </c>
      <c r="G62" s="36">
        <f>E62+31</f>
        <v>44538</v>
      </c>
      <c r="H62" s="36">
        <f t="shared" si="7"/>
        <v>44555</v>
      </c>
      <c r="I62" s="39">
        <f t="shared" si="8"/>
        <v>44555</v>
      </c>
      <c r="J62" s="31"/>
      <c r="K62" s="24"/>
    </row>
    <row r="63" spans="1:11" s="25" customFormat="1" ht="18" customHeight="1" x14ac:dyDescent="0.3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5">
      <c r="A64" s="47"/>
      <c r="B64" s="167" t="s">
        <v>33</v>
      </c>
      <c r="C64" s="167"/>
      <c r="D64" s="167"/>
      <c r="E64" s="167"/>
      <c r="F64" s="167"/>
      <c r="G64" s="167"/>
      <c r="H64" s="167"/>
      <c r="I64" s="167"/>
      <c r="J64" s="31"/>
    </row>
    <row r="65" spans="1:10" s="25" customFormat="1" ht="18" customHeight="1" x14ac:dyDescent="0.25">
      <c r="A65" s="47"/>
      <c r="B65" s="140" t="s">
        <v>0</v>
      </c>
      <c r="C65" s="142" t="s">
        <v>18</v>
      </c>
      <c r="D65" s="144" t="s">
        <v>21</v>
      </c>
      <c r="E65" s="144" t="s">
        <v>57</v>
      </c>
      <c r="F65" s="144" t="s">
        <v>3</v>
      </c>
      <c r="G65" s="165" t="s">
        <v>41</v>
      </c>
      <c r="H65" s="146" t="s">
        <v>34</v>
      </c>
      <c r="I65" s="146" t="s">
        <v>35</v>
      </c>
      <c r="J65" s="31"/>
    </row>
    <row r="66" spans="1:10" s="25" customFormat="1" ht="18" customHeight="1" thickBot="1" x14ac:dyDescent="0.3">
      <c r="A66" s="47"/>
      <c r="B66" s="141"/>
      <c r="C66" s="143"/>
      <c r="D66" s="145"/>
      <c r="E66" s="145"/>
      <c r="F66" s="145"/>
      <c r="G66" s="166"/>
      <c r="H66" s="147"/>
      <c r="I66" s="147"/>
      <c r="J66" s="31"/>
    </row>
    <row r="67" spans="1:10" s="25" customFormat="1" ht="19.5" customHeight="1" x14ac:dyDescent="0.3">
      <c r="A67" s="47"/>
      <c r="B67" s="33" t="s">
        <v>62</v>
      </c>
      <c r="C67" s="29" t="s">
        <v>137</v>
      </c>
      <c r="D67" s="45">
        <v>44448</v>
      </c>
      <c r="E67" s="45">
        <v>44454</v>
      </c>
      <c r="F67" s="45">
        <v>44463</v>
      </c>
      <c r="G67" s="98">
        <f t="shared" ref="G67:G71" si="9">E67+48</f>
        <v>44502</v>
      </c>
      <c r="H67" s="98">
        <f t="shared" ref="H67:H71" si="10">E67+48</f>
        <v>44502</v>
      </c>
      <c r="I67" s="99">
        <f t="shared" ref="I67:I71" si="11">E67+45</f>
        <v>44499</v>
      </c>
      <c r="J67" s="31"/>
    </row>
    <row r="68" spans="1:10" s="25" customFormat="1" ht="19.5" customHeight="1" x14ac:dyDescent="0.3">
      <c r="A68" s="47"/>
      <c r="B68" s="33" t="s">
        <v>63</v>
      </c>
      <c r="C68" s="29" t="s">
        <v>98</v>
      </c>
      <c r="D68" s="45">
        <v>44462</v>
      </c>
      <c r="E68" s="45">
        <v>44467</v>
      </c>
      <c r="F68" s="45">
        <v>44477</v>
      </c>
      <c r="G68" s="45">
        <f t="shared" si="9"/>
        <v>44515</v>
      </c>
      <c r="H68" s="45">
        <f t="shared" si="10"/>
        <v>44515</v>
      </c>
      <c r="I68" s="38">
        <f t="shared" si="11"/>
        <v>44512</v>
      </c>
      <c r="J68" s="31"/>
    </row>
    <row r="69" spans="1:10" s="25" customFormat="1" ht="19.5" customHeight="1" x14ac:dyDescent="0.3">
      <c r="A69" s="47"/>
      <c r="B69" s="33" t="s">
        <v>71</v>
      </c>
      <c r="C69" s="29" t="s">
        <v>106</v>
      </c>
      <c r="D69" s="45">
        <v>44469</v>
      </c>
      <c r="E69" s="45">
        <v>44472</v>
      </c>
      <c r="F69" s="45">
        <v>44484</v>
      </c>
      <c r="G69" s="45">
        <f t="shared" si="9"/>
        <v>44520</v>
      </c>
      <c r="H69" s="45">
        <f t="shared" si="10"/>
        <v>44520</v>
      </c>
      <c r="I69" s="38">
        <f t="shared" si="11"/>
        <v>44517</v>
      </c>
      <c r="J69" s="31"/>
    </row>
    <row r="70" spans="1:10" s="25" customFormat="1" ht="19.5" customHeight="1" x14ac:dyDescent="0.3">
      <c r="A70" s="47"/>
      <c r="B70" s="33" t="s">
        <v>27</v>
      </c>
      <c r="C70" s="29" t="s">
        <v>122</v>
      </c>
      <c r="D70" s="45">
        <v>44476</v>
      </c>
      <c r="E70" s="45">
        <v>44481</v>
      </c>
      <c r="F70" s="45">
        <v>44491</v>
      </c>
      <c r="G70" s="45">
        <f t="shared" si="9"/>
        <v>44529</v>
      </c>
      <c r="H70" s="45">
        <f t="shared" si="10"/>
        <v>44529</v>
      </c>
      <c r="I70" s="38">
        <f t="shared" si="11"/>
        <v>44526</v>
      </c>
      <c r="J70" s="31"/>
    </row>
    <row r="71" spans="1:10" s="25" customFormat="1" ht="19.5" customHeight="1" x14ac:dyDescent="0.3">
      <c r="A71" s="47"/>
      <c r="B71" s="33" t="s">
        <v>62</v>
      </c>
      <c r="C71" s="29" t="s">
        <v>94</v>
      </c>
      <c r="D71" s="45">
        <v>44483</v>
      </c>
      <c r="E71" s="45">
        <v>44486</v>
      </c>
      <c r="F71" s="45">
        <v>44498</v>
      </c>
      <c r="G71" s="45">
        <f t="shared" si="9"/>
        <v>44534</v>
      </c>
      <c r="H71" s="45">
        <f t="shared" si="10"/>
        <v>44534</v>
      </c>
      <c r="I71" s="38">
        <f t="shared" si="11"/>
        <v>44531</v>
      </c>
      <c r="J71" s="31"/>
    </row>
    <row r="72" spans="1:10" s="25" customFormat="1" ht="19.5" customHeight="1" x14ac:dyDescent="0.3">
      <c r="A72" s="47"/>
      <c r="B72" s="33" t="s">
        <v>63</v>
      </c>
      <c r="C72" s="29" t="s">
        <v>119</v>
      </c>
      <c r="D72" s="45">
        <v>44490</v>
      </c>
      <c r="E72" s="45">
        <v>44495</v>
      </c>
      <c r="F72" s="45">
        <v>44505</v>
      </c>
      <c r="G72" s="45">
        <f t="shared" ref="G72" si="12">E72+48</f>
        <v>44543</v>
      </c>
      <c r="H72" s="45">
        <f t="shared" ref="H72" si="13">E72+48</f>
        <v>44543</v>
      </c>
      <c r="I72" s="38">
        <f t="shared" ref="I72" si="14">E72+45</f>
        <v>44540</v>
      </c>
      <c r="J72" s="31"/>
    </row>
    <row r="73" spans="1:10" s="24" customFormat="1" ht="20.25" customHeight="1" thickBot="1" x14ac:dyDescent="0.35">
      <c r="A73" s="47"/>
      <c r="B73" s="34" t="s">
        <v>71</v>
      </c>
      <c r="C73" s="20" t="s">
        <v>135</v>
      </c>
      <c r="D73" s="36">
        <v>44504</v>
      </c>
      <c r="E73" s="36">
        <v>44507</v>
      </c>
      <c r="F73" s="36">
        <v>44519</v>
      </c>
      <c r="G73" s="36">
        <f>E73+48</f>
        <v>44555</v>
      </c>
      <c r="H73" s="36">
        <f>E73+48</f>
        <v>44555</v>
      </c>
      <c r="I73" s="39">
        <f>E73+45</f>
        <v>44552</v>
      </c>
      <c r="J73" s="31"/>
    </row>
    <row r="74" spans="1:10" s="25" customFormat="1" ht="24.75" customHeight="1" thickBot="1" x14ac:dyDescent="0.5">
      <c r="A74" s="47"/>
      <c r="B74" s="167" t="s">
        <v>15</v>
      </c>
      <c r="C74" s="167"/>
      <c r="D74" s="167"/>
      <c r="E74" s="167"/>
      <c r="F74" s="167"/>
      <c r="G74" s="167"/>
      <c r="H74" s="167"/>
      <c r="I74" s="167"/>
      <c r="J74" s="31"/>
    </row>
    <row r="75" spans="1:10" s="25" customFormat="1" ht="20.25" customHeight="1" x14ac:dyDescent="0.25">
      <c r="A75" s="47"/>
      <c r="B75" s="140" t="s">
        <v>0</v>
      </c>
      <c r="C75" s="142" t="s">
        <v>18</v>
      </c>
      <c r="D75" s="144" t="s">
        <v>21</v>
      </c>
      <c r="E75" s="144" t="s">
        <v>57</v>
      </c>
      <c r="F75" s="144" t="s">
        <v>3</v>
      </c>
      <c r="G75" s="146" t="s">
        <v>36</v>
      </c>
      <c r="H75" s="146" t="s">
        <v>40</v>
      </c>
      <c r="I75" s="146" t="s">
        <v>39</v>
      </c>
      <c r="J75" s="31"/>
    </row>
    <row r="76" spans="1:10" s="25" customFormat="1" ht="20.25" customHeight="1" thickBot="1" x14ac:dyDescent="0.3">
      <c r="A76" s="47"/>
      <c r="B76" s="141"/>
      <c r="C76" s="143"/>
      <c r="D76" s="145"/>
      <c r="E76" s="145"/>
      <c r="F76" s="145"/>
      <c r="G76" s="147"/>
      <c r="H76" s="147"/>
      <c r="I76" s="147"/>
      <c r="J76" s="31"/>
    </row>
    <row r="77" spans="1:10" s="25" customFormat="1" ht="19.5" customHeight="1" x14ac:dyDescent="0.3">
      <c r="A77" s="47"/>
      <c r="B77" s="33" t="s">
        <v>62</v>
      </c>
      <c r="C77" s="29" t="s">
        <v>137</v>
      </c>
      <c r="D77" s="45">
        <v>44448</v>
      </c>
      <c r="E77" s="45">
        <v>44454</v>
      </c>
      <c r="F77" s="45">
        <v>44463</v>
      </c>
      <c r="G77" s="98">
        <f t="shared" ref="G77:G81" si="15">E77+45</f>
        <v>44499</v>
      </c>
      <c r="H77" s="98">
        <f t="shared" ref="H77:H81" si="16">E77+48</f>
        <v>44502</v>
      </c>
      <c r="I77" s="99">
        <f t="shared" ref="I77:I81" si="17">E77+53</f>
        <v>44507</v>
      </c>
      <c r="J77" s="31"/>
    </row>
    <row r="78" spans="1:10" s="25" customFormat="1" ht="20.25" customHeight="1" x14ac:dyDescent="0.3">
      <c r="A78" s="47"/>
      <c r="B78" s="33" t="s">
        <v>63</v>
      </c>
      <c r="C78" s="29" t="s">
        <v>98</v>
      </c>
      <c r="D78" s="45">
        <v>44462</v>
      </c>
      <c r="E78" s="45">
        <v>44467</v>
      </c>
      <c r="F78" s="45">
        <v>44477</v>
      </c>
      <c r="G78" s="45">
        <f t="shared" si="15"/>
        <v>44512</v>
      </c>
      <c r="H78" s="45">
        <f t="shared" si="16"/>
        <v>44515</v>
      </c>
      <c r="I78" s="38">
        <f t="shared" si="17"/>
        <v>44520</v>
      </c>
      <c r="J78" s="31"/>
    </row>
    <row r="79" spans="1:10" s="25" customFormat="1" ht="20.25" customHeight="1" x14ac:dyDescent="0.3">
      <c r="A79" s="47"/>
      <c r="B79" s="33" t="s">
        <v>71</v>
      </c>
      <c r="C79" s="29" t="s">
        <v>106</v>
      </c>
      <c r="D79" s="45">
        <v>44469</v>
      </c>
      <c r="E79" s="45">
        <v>44472</v>
      </c>
      <c r="F79" s="45">
        <v>44484</v>
      </c>
      <c r="G79" s="45">
        <f t="shared" si="15"/>
        <v>44517</v>
      </c>
      <c r="H79" s="45">
        <f t="shared" si="16"/>
        <v>44520</v>
      </c>
      <c r="I79" s="38">
        <f t="shared" si="17"/>
        <v>44525</v>
      </c>
      <c r="J79" s="31"/>
    </row>
    <row r="80" spans="1:10" s="25" customFormat="1" ht="20.25" customHeight="1" x14ac:dyDescent="0.3">
      <c r="A80" s="47"/>
      <c r="B80" s="33" t="s">
        <v>27</v>
      </c>
      <c r="C80" s="29" t="s">
        <v>122</v>
      </c>
      <c r="D80" s="45">
        <v>44476</v>
      </c>
      <c r="E80" s="45">
        <v>44481</v>
      </c>
      <c r="F80" s="45">
        <v>44491</v>
      </c>
      <c r="G80" s="45">
        <f t="shared" si="15"/>
        <v>44526</v>
      </c>
      <c r="H80" s="45">
        <f t="shared" si="16"/>
        <v>44529</v>
      </c>
      <c r="I80" s="38">
        <f t="shared" si="17"/>
        <v>44534</v>
      </c>
      <c r="J80" s="31"/>
    </row>
    <row r="81" spans="1:10" s="25" customFormat="1" ht="20.25" customHeight="1" x14ac:dyDescent="0.3">
      <c r="A81" s="47"/>
      <c r="B81" s="33" t="s">
        <v>62</v>
      </c>
      <c r="C81" s="29" t="s">
        <v>94</v>
      </c>
      <c r="D81" s="45">
        <v>44483</v>
      </c>
      <c r="E81" s="45">
        <v>44486</v>
      </c>
      <c r="F81" s="45">
        <v>44498</v>
      </c>
      <c r="G81" s="45">
        <f t="shared" si="15"/>
        <v>44531</v>
      </c>
      <c r="H81" s="45">
        <f t="shared" si="16"/>
        <v>44534</v>
      </c>
      <c r="I81" s="38">
        <f t="shared" si="17"/>
        <v>44539</v>
      </c>
      <c r="J81" s="31"/>
    </row>
    <row r="82" spans="1:10" s="25" customFormat="1" ht="20.25" customHeight="1" x14ac:dyDescent="0.3">
      <c r="A82" s="47"/>
      <c r="B82" s="33" t="s">
        <v>63</v>
      </c>
      <c r="C82" s="29" t="s">
        <v>119</v>
      </c>
      <c r="D82" s="45">
        <v>44490</v>
      </c>
      <c r="E82" s="45">
        <v>44495</v>
      </c>
      <c r="F82" s="45">
        <v>44505</v>
      </c>
      <c r="G82" s="45">
        <f t="shared" ref="G82" si="18">E82+45</f>
        <v>44540</v>
      </c>
      <c r="H82" s="45">
        <f t="shared" ref="H82" si="19">E82+48</f>
        <v>44543</v>
      </c>
      <c r="I82" s="38">
        <f t="shared" ref="I82" si="20">E82+53</f>
        <v>44548</v>
      </c>
      <c r="J82" s="31"/>
    </row>
    <row r="83" spans="1:10" s="25" customFormat="1" ht="20.25" customHeight="1" thickBot="1" x14ac:dyDescent="0.35">
      <c r="A83" s="47"/>
      <c r="B83" s="34" t="s">
        <v>71</v>
      </c>
      <c r="C83" s="20" t="s">
        <v>135</v>
      </c>
      <c r="D83" s="36">
        <v>44504</v>
      </c>
      <c r="E83" s="36">
        <v>44507</v>
      </c>
      <c r="F83" s="36">
        <v>44519</v>
      </c>
      <c r="G83" s="36">
        <f>E83+45</f>
        <v>44552</v>
      </c>
      <c r="H83" s="36">
        <f>E83+48</f>
        <v>44555</v>
      </c>
      <c r="I83" s="39">
        <f>E83+53</f>
        <v>44560</v>
      </c>
      <c r="J83" s="31"/>
    </row>
    <row r="84" spans="1:10" s="25" customFormat="1" ht="20.25" customHeight="1" x14ac:dyDescent="0.3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2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5">
      <c r="A96" s="47"/>
      <c r="B96" s="167" t="s">
        <v>28</v>
      </c>
      <c r="C96" s="167"/>
      <c r="D96" s="167"/>
      <c r="E96" s="167"/>
      <c r="F96" s="167"/>
      <c r="G96" s="167"/>
      <c r="H96" s="167"/>
      <c r="I96" s="12" t="s">
        <v>162</v>
      </c>
      <c r="J96" s="12"/>
    </row>
    <row r="97" spans="1:10" s="25" customFormat="1" ht="12.75" customHeight="1" x14ac:dyDescent="0.25">
      <c r="A97" s="47"/>
      <c r="B97" s="140" t="s">
        <v>0</v>
      </c>
      <c r="C97" s="142" t="s">
        <v>18</v>
      </c>
      <c r="D97" s="144" t="s">
        <v>21</v>
      </c>
      <c r="E97" s="144" t="s">
        <v>57</v>
      </c>
      <c r="F97" s="146" t="s">
        <v>17</v>
      </c>
      <c r="G97" s="151"/>
      <c r="H97" s="151"/>
      <c r="I97" s="31"/>
      <c r="J97" s="31"/>
    </row>
    <row r="98" spans="1:10" s="25" customFormat="1" ht="25.5" customHeight="1" thickBot="1" x14ac:dyDescent="0.3">
      <c r="A98" s="47"/>
      <c r="B98" s="141"/>
      <c r="C98" s="143"/>
      <c r="D98" s="145"/>
      <c r="E98" s="145"/>
      <c r="F98" s="147"/>
      <c r="G98" s="152"/>
      <c r="H98" s="152"/>
      <c r="I98" s="31"/>
      <c r="J98" s="31"/>
    </row>
    <row r="99" spans="1:10" s="25" customFormat="1" ht="20.25" customHeight="1" x14ac:dyDescent="0.3">
      <c r="A99" s="47"/>
      <c r="B99" s="33" t="s">
        <v>138</v>
      </c>
      <c r="C99" s="78" t="s">
        <v>139</v>
      </c>
      <c r="D99" s="45">
        <v>44455</v>
      </c>
      <c r="E99" s="45">
        <v>44463</v>
      </c>
      <c r="F99" s="90">
        <v>44469</v>
      </c>
      <c r="G99" s="37"/>
      <c r="H99" s="48"/>
      <c r="I99" s="31"/>
      <c r="J99" s="31"/>
    </row>
    <row r="100" spans="1:10" s="25" customFormat="1" ht="20.25" customHeight="1" x14ac:dyDescent="0.3">
      <c r="A100" s="47"/>
      <c r="B100" s="33" t="s">
        <v>140</v>
      </c>
      <c r="C100" s="78" t="s">
        <v>141</v>
      </c>
      <c r="D100" s="45">
        <v>44462</v>
      </c>
      <c r="E100" s="45">
        <v>44469</v>
      </c>
      <c r="F100" s="90">
        <v>44476</v>
      </c>
      <c r="G100" s="37"/>
      <c r="H100" s="48"/>
      <c r="I100" s="31"/>
      <c r="J100" s="31"/>
    </row>
    <row r="101" spans="1:10" s="25" customFormat="1" ht="20.25" customHeight="1" x14ac:dyDescent="0.3">
      <c r="A101" s="47"/>
      <c r="B101" s="33" t="s">
        <v>142</v>
      </c>
      <c r="C101" s="78" t="s">
        <v>143</v>
      </c>
      <c r="D101" s="45">
        <v>44469</v>
      </c>
      <c r="E101" s="45">
        <v>44477</v>
      </c>
      <c r="F101" s="90">
        <v>44484</v>
      </c>
      <c r="G101" s="37"/>
      <c r="H101" s="48"/>
      <c r="I101" s="31"/>
      <c r="J101" s="31"/>
    </row>
    <row r="102" spans="1:10" s="25" customFormat="1" ht="20.25" customHeight="1" x14ac:dyDescent="0.3">
      <c r="A102" s="47"/>
      <c r="B102" s="33" t="s">
        <v>171</v>
      </c>
      <c r="C102" s="78"/>
      <c r="D102" s="45">
        <v>44476</v>
      </c>
      <c r="E102" s="45">
        <v>44484</v>
      </c>
      <c r="F102" s="90">
        <v>44491</v>
      </c>
      <c r="G102" s="37"/>
      <c r="H102" s="48"/>
      <c r="I102" s="31"/>
      <c r="J102" s="31"/>
    </row>
    <row r="103" spans="1:10" s="25" customFormat="1" ht="20.25" customHeight="1" thickBot="1" x14ac:dyDescent="0.35">
      <c r="A103" s="47"/>
      <c r="B103" s="34" t="s">
        <v>171</v>
      </c>
      <c r="C103" s="91"/>
      <c r="D103" s="36">
        <v>44483</v>
      </c>
      <c r="E103" s="36">
        <v>44491</v>
      </c>
      <c r="F103" s="92">
        <v>44498</v>
      </c>
      <c r="G103" s="37"/>
      <c r="H103" s="48"/>
      <c r="I103" s="31"/>
      <c r="J103" s="31"/>
    </row>
    <row r="104" spans="1:10" s="25" customFormat="1" ht="18" customHeight="1" x14ac:dyDescent="0.2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2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2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2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2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2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2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2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2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2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2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2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25">
      <c r="B121" s="6"/>
      <c r="C121" s="6"/>
      <c r="D121" s="7"/>
      <c r="E121" s="162"/>
      <c r="F121" s="162"/>
      <c r="G121" s="162"/>
      <c r="H121" s="162"/>
      <c r="I121" s="7"/>
    </row>
    <row r="122" spans="2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25">
      <c r="B131" s="68" t="s">
        <v>42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25">
      <c r="B132" s="68" t="s">
        <v>43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25">
      <c r="B133" s="68" t="s">
        <v>44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25">
      <c r="B134" s="68" t="s">
        <v>45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25">
      <c r="B135" s="68" t="s">
        <v>48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2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2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2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2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2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2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2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25"/>
    <row r="155" spans="2:9" ht="12.75" customHeight="1" x14ac:dyDescent="0.25"/>
    <row r="164" ht="12.75" customHeight="1" x14ac:dyDescent="0.25"/>
    <row r="166" ht="12.75" customHeight="1" x14ac:dyDescent="0.25"/>
    <row r="172" ht="12.75" customHeight="1" x14ac:dyDescent="0.25"/>
    <row r="175" ht="12.75" customHeight="1" x14ac:dyDescent="0.25"/>
    <row r="180" ht="12.75" customHeight="1" x14ac:dyDescent="0.25"/>
    <row r="183" ht="12.75" customHeight="1" x14ac:dyDescent="0.25"/>
    <row r="189" ht="12.75" customHeight="1" x14ac:dyDescent="0.25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0:F20"/>
    <mergeCell ref="B21:B22"/>
    <mergeCell ref="C21:C22"/>
    <mergeCell ref="D21:D22"/>
    <mergeCell ref="E21:E22"/>
    <mergeCell ref="F21:F22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3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87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79"/>
      <c r="D1" s="7"/>
      <c r="E1" s="7"/>
      <c r="F1" s="7"/>
      <c r="G1" s="7"/>
      <c r="H1" s="7"/>
      <c r="I1" s="7"/>
    </row>
    <row r="2" spans="1:10" x14ac:dyDescent="0.25">
      <c r="B2" s="6"/>
      <c r="C2" s="79"/>
      <c r="D2" s="7"/>
      <c r="E2" s="7"/>
      <c r="F2" s="7"/>
      <c r="G2" s="7"/>
      <c r="H2" s="7"/>
      <c r="I2" s="7"/>
    </row>
    <row r="3" spans="1:10" x14ac:dyDescent="0.2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79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53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4" customFormat="1" ht="12" customHeigh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23"/>
    </row>
    <row r="10" spans="1:10" s="4" customFormat="1" ht="2.2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23"/>
    </row>
    <row r="11" spans="1:10" s="25" customFormat="1" ht="18.75" x14ac:dyDescent="0.3">
      <c r="A11" s="47"/>
      <c r="B11" s="127"/>
      <c r="C11" s="51"/>
      <c r="D11" s="32"/>
      <c r="E11" s="32"/>
      <c r="F11" s="32"/>
      <c r="G11" s="32"/>
      <c r="H11" s="58"/>
      <c r="I11" s="12" t="s">
        <v>159</v>
      </c>
      <c r="J11" s="31"/>
    </row>
    <row r="12" spans="1:10" s="25" customFormat="1" ht="31.5" thickBot="1" x14ac:dyDescent="0.5">
      <c r="A12" s="47"/>
      <c r="B12" s="167" t="s">
        <v>24</v>
      </c>
      <c r="C12" s="167"/>
      <c r="D12" s="167"/>
      <c r="E12" s="167"/>
      <c r="F12" s="167"/>
      <c r="G12" s="167"/>
      <c r="H12" s="167"/>
      <c r="I12" s="167"/>
      <c r="J12" s="31"/>
    </row>
    <row r="13" spans="1:10" s="25" customFormat="1" ht="12.75" customHeight="1" x14ac:dyDescent="0.25">
      <c r="A13" s="47"/>
      <c r="B13" s="140" t="s">
        <v>0</v>
      </c>
      <c r="C13" s="174" t="s">
        <v>18</v>
      </c>
      <c r="D13" s="144" t="s">
        <v>21</v>
      </c>
      <c r="E13" s="144" t="s">
        <v>54</v>
      </c>
      <c r="F13" s="144" t="s">
        <v>3</v>
      </c>
      <c r="G13" s="159" t="s">
        <v>51</v>
      </c>
      <c r="H13" s="176" t="s">
        <v>4</v>
      </c>
      <c r="I13" s="176" t="s">
        <v>25</v>
      </c>
      <c r="J13" s="31"/>
    </row>
    <row r="14" spans="1:10" s="25" customFormat="1" ht="24.75" customHeight="1" thickBot="1" x14ac:dyDescent="0.3">
      <c r="A14" s="47"/>
      <c r="B14" s="141"/>
      <c r="C14" s="175"/>
      <c r="D14" s="145"/>
      <c r="E14" s="145"/>
      <c r="F14" s="145"/>
      <c r="G14" s="160"/>
      <c r="H14" s="177"/>
      <c r="I14" s="177"/>
      <c r="J14" s="31"/>
    </row>
    <row r="15" spans="1:10" s="25" customFormat="1" ht="18.75" customHeight="1" x14ac:dyDescent="0.3">
      <c r="A15" s="47"/>
      <c r="B15" s="33" t="s">
        <v>123</v>
      </c>
      <c r="C15" s="44" t="s">
        <v>80</v>
      </c>
      <c r="D15" s="45">
        <v>44452</v>
      </c>
      <c r="E15" s="45">
        <v>44455</v>
      </c>
      <c r="F15" s="45">
        <v>44460</v>
      </c>
      <c r="G15" s="98">
        <f t="shared" ref="G15:G21" si="0">E15+18</f>
        <v>44473</v>
      </c>
      <c r="H15" s="98">
        <f t="shared" ref="H15:H21" si="1">E15+17</f>
        <v>44472</v>
      </c>
      <c r="I15" s="99">
        <f t="shared" ref="I15:I21" si="2">E15+22</f>
        <v>44477</v>
      </c>
      <c r="J15" s="31"/>
    </row>
    <row r="16" spans="1:10" s="25" customFormat="1" ht="18.75" customHeight="1" x14ac:dyDescent="0.3">
      <c r="A16" s="47"/>
      <c r="B16" s="33" t="s">
        <v>123</v>
      </c>
      <c r="C16" s="44" t="s">
        <v>78</v>
      </c>
      <c r="D16" s="45">
        <v>44462</v>
      </c>
      <c r="E16" s="45">
        <v>44465</v>
      </c>
      <c r="F16" s="45">
        <v>44470</v>
      </c>
      <c r="G16" s="45">
        <f t="shared" si="0"/>
        <v>44483</v>
      </c>
      <c r="H16" s="45">
        <f t="shared" si="1"/>
        <v>44482</v>
      </c>
      <c r="I16" s="38">
        <f t="shared" si="2"/>
        <v>44487</v>
      </c>
      <c r="J16" s="31"/>
    </row>
    <row r="17" spans="1:11" s="25" customFormat="1" ht="18.75" customHeight="1" x14ac:dyDescent="0.3">
      <c r="A17" s="47"/>
      <c r="B17" s="33" t="s">
        <v>123</v>
      </c>
      <c r="C17" s="44" t="s">
        <v>77</v>
      </c>
      <c r="D17" s="45">
        <v>44475</v>
      </c>
      <c r="E17" s="45">
        <v>44478</v>
      </c>
      <c r="F17" s="45">
        <v>44484</v>
      </c>
      <c r="G17" s="45">
        <f t="shared" si="0"/>
        <v>44496</v>
      </c>
      <c r="H17" s="45">
        <f t="shared" si="1"/>
        <v>44495</v>
      </c>
      <c r="I17" s="38">
        <f t="shared" si="2"/>
        <v>44500</v>
      </c>
      <c r="J17" s="31"/>
    </row>
    <row r="18" spans="1:11" s="25" customFormat="1" ht="18.75" customHeight="1" x14ac:dyDescent="0.3">
      <c r="A18" s="47"/>
      <c r="B18" s="33" t="s">
        <v>123</v>
      </c>
      <c r="C18" s="44" t="s">
        <v>137</v>
      </c>
      <c r="D18" s="45">
        <v>44488</v>
      </c>
      <c r="E18" s="45">
        <v>44491</v>
      </c>
      <c r="F18" s="45">
        <v>44497</v>
      </c>
      <c r="G18" s="45">
        <f t="shared" si="0"/>
        <v>44509</v>
      </c>
      <c r="H18" s="45">
        <f t="shared" si="1"/>
        <v>44508</v>
      </c>
      <c r="I18" s="38">
        <f t="shared" si="2"/>
        <v>44513</v>
      </c>
      <c r="J18" s="31"/>
    </row>
    <row r="19" spans="1:11" s="25" customFormat="1" ht="18.75" customHeight="1" x14ac:dyDescent="0.3">
      <c r="A19" s="47"/>
      <c r="B19" s="33" t="s">
        <v>123</v>
      </c>
      <c r="C19" s="44" t="s">
        <v>94</v>
      </c>
      <c r="D19" s="45">
        <v>44502</v>
      </c>
      <c r="E19" s="45">
        <v>44505</v>
      </c>
      <c r="F19" s="45">
        <v>44511</v>
      </c>
      <c r="G19" s="45">
        <f t="shared" si="0"/>
        <v>44523</v>
      </c>
      <c r="H19" s="45">
        <f t="shared" si="1"/>
        <v>44522</v>
      </c>
      <c r="I19" s="38">
        <f t="shared" si="2"/>
        <v>44527</v>
      </c>
      <c r="J19" s="31"/>
    </row>
    <row r="20" spans="1:11" s="25" customFormat="1" ht="18.75" customHeight="1" x14ac:dyDescent="0.3">
      <c r="A20" s="47"/>
      <c r="B20" s="33" t="s">
        <v>123</v>
      </c>
      <c r="C20" s="44" t="s">
        <v>106</v>
      </c>
      <c r="D20" s="45">
        <v>44516</v>
      </c>
      <c r="E20" s="45">
        <v>44519</v>
      </c>
      <c r="F20" s="45">
        <v>44525</v>
      </c>
      <c r="G20" s="45">
        <f t="shared" si="0"/>
        <v>44537</v>
      </c>
      <c r="H20" s="45">
        <f t="shared" si="1"/>
        <v>44536</v>
      </c>
      <c r="I20" s="38">
        <f t="shared" si="2"/>
        <v>44541</v>
      </c>
      <c r="J20" s="31"/>
    </row>
    <row r="21" spans="1:11" s="25" customFormat="1" ht="18.75" customHeight="1" thickBot="1" x14ac:dyDescent="0.35">
      <c r="A21" s="47"/>
      <c r="B21" s="34" t="s">
        <v>123</v>
      </c>
      <c r="C21" s="35" t="s">
        <v>135</v>
      </c>
      <c r="D21" s="36">
        <v>44530</v>
      </c>
      <c r="E21" s="36">
        <v>44533</v>
      </c>
      <c r="F21" s="36">
        <v>44539</v>
      </c>
      <c r="G21" s="36">
        <f t="shared" si="0"/>
        <v>44551</v>
      </c>
      <c r="H21" s="36">
        <f t="shared" si="1"/>
        <v>44550</v>
      </c>
      <c r="I21" s="39">
        <f t="shared" si="2"/>
        <v>44555</v>
      </c>
      <c r="J21" s="31"/>
    </row>
    <row r="22" spans="1:11" s="25" customFormat="1" ht="35.25" customHeight="1" thickBot="1" x14ac:dyDescent="0.5">
      <c r="A22" s="47"/>
      <c r="B22" s="167" t="s">
        <v>31</v>
      </c>
      <c r="C22" s="167"/>
      <c r="D22" s="167"/>
      <c r="E22" s="167"/>
      <c r="F22" s="167"/>
      <c r="G22" s="167"/>
      <c r="H22" s="167"/>
      <c r="I22" s="167"/>
      <c r="J22" s="31"/>
      <c r="K22" s="24"/>
    </row>
    <row r="23" spans="1:11" s="25" customFormat="1" ht="18" customHeight="1" x14ac:dyDescent="0.25">
      <c r="A23" s="47"/>
      <c r="B23" s="140" t="s">
        <v>0</v>
      </c>
      <c r="C23" s="174" t="s">
        <v>18</v>
      </c>
      <c r="D23" s="144" t="s">
        <v>21</v>
      </c>
      <c r="E23" s="144" t="s">
        <v>54</v>
      </c>
      <c r="F23" s="144" t="s">
        <v>3</v>
      </c>
      <c r="G23" s="159" t="s">
        <v>32</v>
      </c>
      <c r="H23" s="176" t="s">
        <v>37</v>
      </c>
      <c r="I23" s="176" t="s">
        <v>38</v>
      </c>
      <c r="J23" s="31"/>
      <c r="K23" s="24"/>
    </row>
    <row r="24" spans="1:11" s="25" customFormat="1" ht="18" customHeight="1" thickBot="1" x14ac:dyDescent="0.3">
      <c r="A24" s="47"/>
      <c r="B24" s="141"/>
      <c r="C24" s="175"/>
      <c r="D24" s="145"/>
      <c r="E24" s="145"/>
      <c r="F24" s="145"/>
      <c r="G24" s="160"/>
      <c r="H24" s="177"/>
      <c r="I24" s="177"/>
      <c r="J24" s="31"/>
      <c r="K24" s="24"/>
    </row>
    <row r="25" spans="1:11" s="24" customFormat="1" ht="18.75" customHeight="1" x14ac:dyDescent="0.3">
      <c r="A25" s="47"/>
      <c r="B25" s="33" t="s">
        <v>123</v>
      </c>
      <c r="C25" s="44" t="s">
        <v>80</v>
      </c>
      <c r="D25" s="45">
        <v>44448</v>
      </c>
      <c r="E25" s="45">
        <v>44453</v>
      </c>
      <c r="F25" s="45">
        <v>44458</v>
      </c>
      <c r="G25" s="98">
        <f t="shared" ref="G25:G28" si="3">E25+18</f>
        <v>44471</v>
      </c>
      <c r="H25" s="98">
        <f t="shared" ref="H25:H28" si="4">E25+17</f>
        <v>44470</v>
      </c>
      <c r="I25" s="99">
        <f t="shared" ref="I25:I28" si="5">E25+22</f>
        <v>44475</v>
      </c>
      <c r="J25" s="31"/>
    </row>
    <row r="26" spans="1:11" s="24" customFormat="1" ht="18.75" customHeight="1" x14ac:dyDescent="0.3">
      <c r="A26" s="47"/>
      <c r="B26" s="33" t="s">
        <v>123</v>
      </c>
      <c r="C26" s="44" t="s">
        <v>78</v>
      </c>
      <c r="D26" s="45">
        <v>44462</v>
      </c>
      <c r="E26" s="45">
        <v>44465</v>
      </c>
      <c r="F26" s="45">
        <v>44470</v>
      </c>
      <c r="G26" s="45">
        <f t="shared" si="3"/>
        <v>44483</v>
      </c>
      <c r="H26" s="45">
        <f t="shared" si="4"/>
        <v>44482</v>
      </c>
      <c r="I26" s="38">
        <f t="shared" si="5"/>
        <v>44487</v>
      </c>
      <c r="J26" s="31"/>
    </row>
    <row r="27" spans="1:11" s="24" customFormat="1" ht="18.75" customHeight="1" x14ac:dyDescent="0.3">
      <c r="A27" s="47"/>
      <c r="B27" s="33" t="s">
        <v>123</v>
      </c>
      <c r="C27" s="44" t="s">
        <v>77</v>
      </c>
      <c r="D27" s="45">
        <v>44475</v>
      </c>
      <c r="E27" s="45">
        <v>44478</v>
      </c>
      <c r="F27" s="45">
        <v>44484</v>
      </c>
      <c r="G27" s="45">
        <f t="shared" si="3"/>
        <v>44496</v>
      </c>
      <c r="H27" s="45">
        <f t="shared" si="4"/>
        <v>44495</v>
      </c>
      <c r="I27" s="38">
        <f t="shared" si="5"/>
        <v>44500</v>
      </c>
      <c r="J27" s="31"/>
    </row>
    <row r="28" spans="1:11" s="24" customFormat="1" ht="18.75" customHeight="1" x14ac:dyDescent="0.3">
      <c r="A28" s="47"/>
      <c r="B28" s="33" t="s">
        <v>123</v>
      </c>
      <c r="C28" s="44" t="s">
        <v>137</v>
      </c>
      <c r="D28" s="45">
        <v>44488</v>
      </c>
      <c r="E28" s="45">
        <v>44491</v>
      </c>
      <c r="F28" s="45">
        <v>44497</v>
      </c>
      <c r="G28" s="45">
        <f t="shared" si="3"/>
        <v>44509</v>
      </c>
      <c r="H28" s="45">
        <f t="shared" si="4"/>
        <v>44508</v>
      </c>
      <c r="I28" s="38">
        <f t="shared" si="5"/>
        <v>44513</v>
      </c>
      <c r="J28" s="31"/>
    </row>
    <row r="29" spans="1:11" s="24" customFormat="1" ht="18.75" customHeight="1" x14ac:dyDescent="0.3">
      <c r="A29" s="47"/>
      <c r="B29" s="33" t="s">
        <v>123</v>
      </c>
      <c r="C29" s="44" t="s">
        <v>94</v>
      </c>
      <c r="D29" s="45">
        <v>44502</v>
      </c>
      <c r="E29" s="45">
        <v>44505</v>
      </c>
      <c r="F29" s="45">
        <v>44511</v>
      </c>
      <c r="G29" s="45">
        <f t="shared" ref="G29" si="6">E29+18</f>
        <v>44523</v>
      </c>
      <c r="H29" s="45">
        <f t="shared" ref="H29" si="7">E29+17</f>
        <v>44522</v>
      </c>
      <c r="I29" s="38">
        <f t="shared" ref="I29" si="8">E29+22</f>
        <v>44527</v>
      </c>
      <c r="J29" s="31"/>
    </row>
    <row r="30" spans="1:11" s="24" customFormat="1" ht="18.75" customHeight="1" x14ac:dyDescent="0.3">
      <c r="A30" s="47"/>
      <c r="B30" s="33" t="s">
        <v>123</v>
      </c>
      <c r="C30" s="44" t="s">
        <v>106</v>
      </c>
      <c r="D30" s="45">
        <v>44516</v>
      </c>
      <c r="E30" s="45">
        <v>44519</v>
      </c>
      <c r="F30" s="45">
        <v>44525</v>
      </c>
      <c r="G30" s="45">
        <f t="shared" ref="G30" si="9">E30+18</f>
        <v>44537</v>
      </c>
      <c r="H30" s="45">
        <f t="shared" ref="H30" si="10">E30+17</f>
        <v>44536</v>
      </c>
      <c r="I30" s="38">
        <f t="shared" ref="I30" si="11">E30+22</f>
        <v>44541</v>
      </c>
      <c r="J30" s="31"/>
    </row>
    <row r="31" spans="1:11" s="24" customFormat="1" ht="18.75" customHeight="1" thickBot="1" x14ac:dyDescent="0.35">
      <c r="A31" s="47"/>
      <c r="B31" s="34" t="s">
        <v>123</v>
      </c>
      <c r="C31" s="35" t="s">
        <v>135</v>
      </c>
      <c r="D31" s="36">
        <v>44530</v>
      </c>
      <c r="E31" s="36">
        <v>44533</v>
      </c>
      <c r="F31" s="36">
        <v>44539</v>
      </c>
      <c r="G31" s="36">
        <f t="shared" ref="G31" si="12">E31+18</f>
        <v>44551</v>
      </c>
      <c r="H31" s="36">
        <f t="shared" ref="H31" si="13">E31+17</f>
        <v>44550</v>
      </c>
      <c r="I31" s="39">
        <f t="shared" ref="I31" si="14">E31+22</f>
        <v>44555</v>
      </c>
      <c r="J31" s="31"/>
    </row>
    <row r="32" spans="1:11" s="25" customFormat="1" ht="36.75" customHeight="1" thickBot="1" x14ac:dyDescent="0.5">
      <c r="A32" s="47"/>
      <c r="B32" s="167" t="s">
        <v>33</v>
      </c>
      <c r="C32" s="167"/>
      <c r="D32" s="167"/>
      <c r="E32" s="167"/>
      <c r="F32" s="167"/>
      <c r="G32" s="167"/>
      <c r="H32" s="167"/>
      <c r="I32" s="167"/>
      <c r="J32" s="31"/>
    </row>
    <row r="33" spans="1:10" s="25" customFormat="1" ht="18" customHeight="1" x14ac:dyDescent="0.25">
      <c r="A33" s="47"/>
      <c r="B33" s="140" t="s">
        <v>0</v>
      </c>
      <c r="C33" s="174" t="s">
        <v>18</v>
      </c>
      <c r="D33" s="144" t="s">
        <v>21</v>
      </c>
      <c r="E33" s="144" t="s">
        <v>54</v>
      </c>
      <c r="F33" s="144" t="s">
        <v>3</v>
      </c>
      <c r="G33" s="178" t="s">
        <v>41</v>
      </c>
      <c r="H33" s="176" t="s">
        <v>34</v>
      </c>
      <c r="I33" s="176" t="s">
        <v>35</v>
      </c>
      <c r="J33" s="31"/>
    </row>
    <row r="34" spans="1:10" s="25" customFormat="1" ht="18" customHeight="1" thickBot="1" x14ac:dyDescent="0.3">
      <c r="A34" s="47"/>
      <c r="B34" s="141"/>
      <c r="C34" s="175"/>
      <c r="D34" s="145"/>
      <c r="E34" s="145"/>
      <c r="F34" s="145"/>
      <c r="G34" s="179"/>
      <c r="H34" s="177"/>
      <c r="I34" s="177"/>
      <c r="J34" s="31"/>
    </row>
    <row r="35" spans="1:10" s="24" customFormat="1" ht="20.25" customHeight="1" x14ac:dyDescent="0.3">
      <c r="A35" s="47"/>
      <c r="B35" s="33" t="s">
        <v>123</v>
      </c>
      <c r="C35" s="44" t="s">
        <v>80</v>
      </c>
      <c r="D35" s="45">
        <v>44448</v>
      </c>
      <c r="E35" s="45">
        <v>44453</v>
      </c>
      <c r="F35" s="45">
        <v>44458</v>
      </c>
      <c r="G35" s="98">
        <f t="shared" ref="G35:G40" si="15">E35+18</f>
        <v>44471</v>
      </c>
      <c r="H35" s="98">
        <f t="shared" ref="H35:H40" si="16">E35+17</f>
        <v>44470</v>
      </c>
      <c r="I35" s="99">
        <f t="shared" ref="I35:I40" si="17">E35+22</f>
        <v>44475</v>
      </c>
      <c r="J35" s="31"/>
    </row>
    <row r="36" spans="1:10" s="24" customFormat="1" ht="20.25" customHeight="1" x14ac:dyDescent="0.3">
      <c r="A36" s="47"/>
      <c r="B36" s="33" t="s">
        <v>123</v>
      </c>
      <c r="C36" s="44" t="s">
        <v>78</v>
      </c>
      <c r="D36" s="45">
        <v>44462</v>
      </c>
      <c r="E36" s="45">
        <v>44465</v>
      </c>
      <c r="F36" s="45">
        <v>44470</v>
      </c>
      <c r="G36" s="45">
        <f t="shared" ref="G36:G37" si="18">E36+18</f>
        <v>44483</v>
      </c>
      <c r="H36" s="45">
        <f t="shared" ref="H36:H37" si="19">E36+17</f>
        <v>44482</v>
      </c>
      <c r="I36" s="38">
        <f t="shared" ref="I36:I37" si="20">E36+22</f>
        <v>44487</v>
      </c>
      <c r="J36" s="31"/>
    </row>
    <row r="37" spans="1:10" s="24" customFormat="1" ht="20.25" customHeight="1" x14ac:dyDescent="0.3">
      <c r="A37" s="47"/>
      <c r="B37" s="33" t="s">
        <v>123</v>
      </c>
      <c r="C37" s="44" t="s">
        <v>77</v>
      </c>
      <c r="D37" s="45">
        <v>44475</v>
      </c>
      <c r="E37" s="45">
        <v>44478</v>
      </c>
      <c r="F37" s="45">
        <v>44484</v>
      </c>
      <c r="G37" s="45">
        <f t="shared" si="18"/>
        <v>44496</v>
      </c>
      <c r="H37" s="45">
        <f t="shared" si="19"/>
        <v>44495</v>
      </c>
      <c r="I37" s="38">
        <f t="shared" si="20"/>
        <v>44500</v>
      </c>
      <c r="J37" s="31"/>
    </row>
    <row r="38" spans="1:10" s="24" customFormat="1" ht="20.25" customHeight="1" x14ac:dyDescent="0.3">
      <c r="A38" s="47"/>
      <c r="B38" s="33" t="s">
        <v>123</v>
      </c>
      <c r="C38" s="44" t="s">
        <v>137</v>
      </c>
      <c r="D38" s="45">
        <v>44488</v>
      </c>
      <c r="E38" s="45">
        <v>44491</v>
      </c>
      <c r="F38" s="45">
        <v>44497</v>
      </c>
      <c r="G38" s="45">
        <f t="shared" ref="G38" si="21">E38+18</f>
        <v>44509</v>
      </c>
      <c r="H38" s="45">
        <f t="shared" ref="H38" si="22">E38+17</f>
        <v>44508</v>
      </c>
      <c r="I38" s="38">
        <f t="shared" ref="I38" si="23">E38+22</f>
        <v>44513</v>
      </c>
      <c r="J38" s="31"/>
    </row>
    <row r="39" spans="1:10" s="24" customFormat="1" ht="20.25" customHeight="1" x14ac:dyDescent="0.3">
      <c r="A39" s="47"/>
      <c r="B39" s="33" t="s">
        <v>123</v>
      </c>
      <c r="C39" s="44" t="s">
        <v>94</v>
      </c>
      <c r="D39" s="45">
        <v>44502</v>
      </c>
      <c r="E39" s="45">
        <v>44505</v>
      </c>
      <c r="F39" s="45">
        <v>44511</v>
      </c>
      <c r="G39" s="45">
        <f t="shared" si="15"/>
        <v>44523</v>
      </c>
      <c r="H39" s="45">
        <f t="shared" si="16"/>
        <v>44522</v>
      </c>
      <c r="I39" s="38">
        <f t="shared" si="17"/>
        <v>44527</v>
      </c>
      <c r="J39" s="31"/>
    </row>
    <row r="40" spans="1:10" s="24" customFormat="1" ht="20.25" customHeight="1" x14ac:dyDescent="0.3">
      <c r="A40" s="47"/>
      <c r="B40" s="33" t="s">
        <v>123</v>
      </c>
      <c r="C40" s="44" t="s">
        <v>106</v>
      </c>
      <c r="D40" s="45">
        <v>44516</v>
      </c>
      <c r="E40" s="45">
        <v>44519</v>
      </c>
      <c r="F40" s="45">
        <v>44525</v>
      </c>
      <c r="G40" s="45">
        <f t="shared" si="15"/>
        <v>44537</v>
      </c>
      <c r="H40" s="45">
        <f t="shared" si="16"/>
        <v>44536</v>
      </c>
      <c r="I40" s="38">
        <f t="shared" si="17"/>
        <v>44541</v>
      </c>
      <c r="J40" s="31"/>
    </row>
    <row r="41" spans="1:10" s="24" customFormat="1" ht="20.25" customHeight="1" thickBot="1" x14ac:dyDescent="0.35">
      <c r="A41" s="47"/>
      <c r="B41" s="34" t="s">
        <v>123</v>
      </c>
      <c r="C41" s="35" t="s">
        <v>135</v>
      </c>
      <c r="D41" s="36">
        <v>44530</v>
      </c>
      <c r="E41" s="36">
        <v>44533</v>
      </c>
      <c r="F41" s="36">
        <v>44539</v>
      </c>
      <c r="G41" s="36">
        <f t="shared" ref="G41" si="24">E41+18</f>
        <v>44551</v>
      </c>
      <c r="H41" s="36">
        <f t="shared" ref="H41" si="25">E41+17</f>
        <v>44550</v>
      </c>
      <c r="I41" s="39">
        <f t="shared" ref="I41" si="26">E41+22</f>
        <v>44555</v>
      </c>
      <c r="J41" s="31"/>
    </row>
    <row r="42" spans="1:10" s="24" customFormat="1" ht="20.25" customHeight="1" thickBot="1" x14ac:dyDescent="0.35">
      <c r="A42" s="47"/>
      <c r="B42" s="134"/>
      <c r="C42" s="128"/>
      <c r="D42" s="129"/>
      <c r="E42" s="130"/>
      <c r="F42" s="130"/>
      <c r="G42" s="130"/>
      <c r="H42" s="130"/>
      <c r="I42" s="131"/>
      <c r="J42" s="31"/>
    </row>
    <row r="43" spans="1:10" s="24" customFormat="1" ht="20.25" customHeight="1" x14ac:dyDescent="0.3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3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3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4" customFormat="1" ht="20.25" customHeight="1" x14ac:dyDescent="0.3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4" customFormat="1" ht="20.25" customHeight="1" x14ac:dyDescent="0.3">
      <c r="A48" s="47"/>
      <c r="B48" s="55"/>
      <c r="C48" s="88"/>
      <c r="D48" s="61"/>
      <c r="E48" s="58"/>
      <c r="F48" s="58"/>
      <c r="G48" s="58"/>
      <c r="H48" s="58"/>
      <c r="I48" s="58"/>
      <c r="J48" s="31"/>
    </row>
    <row r="49" spans="1:10" s="24" customFormat="1" ht="20.25" customHeight="1" x14ac:dyDescent="0.3">
      <c r="A49" s="47"/>
      <c r="B49" s="55"/>
      <c r="C49" s="88"/>
      <c r="D49" s="61"/>
      <c r="E49" s="58"/>
      <c r="F49" s="58"/>
      <c r="G49" s="58"/>
      <c r="H49" s="58"/>
      <c r="I49" s="58"/>
      <c r="J49" s="31"/>
    </row>
    <row r="50" spans="1:10" s="25" customFormat="1" ht="20.25" customHeight="1" x14ac:dyDescent="0.3">
      <c r="A50" s="47"/>
      <c r="B50" s="55"/>
      <c r="C50" s="88"/>
      <c r="D50" s="61"/>
      <c r="E50" s="58"/>
      <c r="F50" s="58"/>
      <c r="G50" s="58"/>
      <c r="H50" s="58"/>
      <c r="I50" s="58"/>
      <c r="J50" s="31"/>
    </row>
    <row r="51" spans="1:10" s="25" customFormat="1" ht="24.75" customHeight="1" thickBot="1" x14ac:dyDescent="0.5">
      <c r="A51" s="47"/>
      <c r="B51" s="167" t="s">
        <v>15</v>
      </c>
      <c r="C51" s="167"/>
      <c r="D51" s="167"/>
      <c r="E51" s="167"/>
      <c r="F51" s="167"/>
      <c r="G51" s="167"/>
      <c r="H51" s="167"/>
      <c r="I51" s="167"/>
      <c r="J51" s="31"/>
    </row>
    <row r="52" spans="1:10" s="25" customFormat="1" ht="20.25" customHeight="1" x14ac:dyDescent="0.25">
      <c r="A52" s="47"/>
      <c r="B52" s="140" t="s">
        <v>0</v>
      </c>
      <c r="C52" s="174" t="s">
        <v>18</v>
      </c>
      <c r="D52" s="144" t="s">
        <v>21</v>
      </c>
      <c r="E52" s="144" t="s">
        <v>54</v>
      </c>
      <c r="F52" s="144" t="s">
        <v>3</v>
      </c>
      <c r="G52" s="159" t="s">
        <v>36</v>
      </c>
      <c r="H52" s="176" t="s">
        <v>40</v>
      </c>
      <c r="I52" s="176" t="s">
        <v>39</v>
      </c>
      <c r="J52" s="31"/>
    </row>
    <row r="53" spans="1:10" s="25" customFormat="1" ht="20.25" customHeight="1" thickBot="1" x14ac:dyDescent="0.3">
      <c r="A53" s="47"/>
      <c r="B53" s="141"/>
      <c r="C53" s="175"/>
      <c r="D53" s="145"/>
      <c r="E53" s="145"/>
      <c r="F53" s="145"/>
      <c r="G53" s="160"/>
      <c r="H53" s="177"/>
      <c r="I53" s="177"/>
      <c r="J53" s="31"/>
    </row>
    <row r="54" spans="1:10" s="25" customFormat="1" ht="20.25" customHeight="1" x14ac:dyDescent="0.3">
      <c r="A54" s="47"/>
      <c r="B54" s="33" t="s">
        <v>123</v>
      </c>
      <c r="C54" s="44" t="s">
        <v>80</v>
      </c>
      <c r="D54" s="45">
        <v>44448</v>
      </c>
      <c r="E54" s="45">
        <v>44453</v>
      </c>
      <c r="F54" s="45">
        <v>44458</v>
      </c>
      <c r="G54" s="98">
        <f t="shared" ref="G54:G59" si="27">E54+18</f>
        <v>44471</v>
      </c>
      <c r="H54" s="98">
        <f t="shared" ref="H54:H59" si="28">E54+17</f>
        <v>44470</v>
      </c>
      <c r="I54" s="99">
        <f t="shared" ref="I54:I59" si="29">E54+22</f>
        <v>44475</v>
      </c>
      <c r="J54" s="31"/>
    </row>
    <row r="55" spans="1:10" s="25" customFormat="1" ht="20.25" customHeight="1" x14ac:dyDescent="0.3">
      <c r="A55" s="47"/>
      <c r="B55" s="33" t="s">
        <v>123</v>
      </c>
      <c r="C55" s="44" t="s">
        <v>78</v>
      </c>
      <c r="D55" s="45">
        <v>44462</v>
      </c>
      <c r="E55" s="45">
        <v>44465</v>
      </c>
      <c r="F55" s="45">
        <v>44470</v>
      </c>
      <c r="G55" s="45">
        <f t="shared" si="27"/>
        <v>44483</v>
      </c>
      <c r="H55" s="45">
        <f t="shared" si="28"/>
        <v>44482</v>
      </c>
      <c r="I55" s="38">
        <f t="shared" si="29"/>
        <v>44487</v>
      </c>
      <c r="J55" s="31"/>
    </row>
    <row r="56" spans="1:10" s="25" customFormat="1" ht="20.25" customHeight="1" x14ac:dyDescent="0.3">
      <c r="A56" s="47"/>
      <c r="B56" s="33" t="s">
        <v>123</v>
      </c>
      <c r="C56" s="44" t="s">
        <v>77</v>
      </c>
      <c r="D56" s="45">
        <v>44475</v>
      </c>
      <c r="E56" s="45">
        <v>44478</v>
      </c>
      <c r="F56" s="45">
        <v>44484</v>
      </c>
      <c r="G56" s="45">
        <f t="shared" ref="G56:G57" si="30">E56+18</f>
        <v>44496</v>
      </c>
      <c r="H56" s="45">
        <f t="shared" ref="H56:H57" si="31">E56+17</f>
        <v>44495</v>
      </c>
      <c r="I56" s="38">
        <f t="shared" ref="I56:I57" si="32">E56+22</f>
        <v>44500</v>
      </c>
      <c r="J56" s="31"/>
    </row>
    <row r="57" spans="1:10" s="25" customFormat="1" ht="20.25" customHeight="1" x14ac:dyDescent="0.3">
      <c r="A57" s="47"/>
      <c r="B57" s="33" t="s">
        <v>123</v>
      </c>
      <c r="C57" s="44" t="s">
        <v>137</v>
      </c>
      <c r="D57" s="45">
        <v>44488</v>
      </c>
      <c r="E57" s="45">
        <v>44491</v>
      </c>
      <c r="F57" s="45">
        <v>44497</v>
      </c>
      <c r="G57" s="45">
        <f t="shared" si="30"/>
        <v>44509</v>
      </c>
      <c r="H57" s="45">
        <f t="shared" si="31"/>
        <v>44508</v>
      </c>
      <c r="I57" s="38">
        <f t="shared" si="32"/>
        <v>44513</v>
      </c>
      <c r="J57" s="31"/>
    </row>
    <row r="58" spans="1:10" s="25" customFormat="1" ht="20.25" customHeight="1" x14ac:dyDescent="0.3">
      <c r="A58" s="47"/>
      <c r="B58" s="33" t="s">
        <v>123</v>
      </c>
      <c r="C58" s="44" t="s">
        <v>94</v>
      </c>
      <c r="D58" s="45">
        <v>44502</v>
      </c>
      <c r="E58" s="45">
        <v>44505</v>
      </c>
      <c r="F58" s="45">
        <v>44511</v>
      </c>
      <c r="G58" s="45">
        <f t="shared" si="27"/>
        <v>44523</v>
      </c>
      <c r="H58" s="45">
        <f t="shared" si="28"/>
        <v>44522</v>
      </c>
      <c r="I58" s="38">
        <f t="shared" si="29"/>
        <v>44527</v>
      </c>
      <c r="J58" s="31"/>
    </row>
    <row r="59" spans="1:10" s="25" customFormat="1" ht="20.25" customHeight="1" x14ac:dyDescent="0.3">
      <c r="A59" s="47"/>
      <c r="B59" s="33" t="s">
        <v>123</v>
      </c>
      <c r="C59" s="44" t="s">
        <v>106</v>
      </c>
      <c r="D59" s="45">
        <v>44516</v>
      </c>
      <c r="E59" s="45">
        <v>44519</v>
      </c>
      <c r="F59" s="45">
        <v>44525</v>
      </c>
      <c r="G59" s="45">
        <f t="shared" si="27"/>
        <v>44537</v>
      </c>
      <c r="H59" s="45">
        <f t="shared" si="28"/>
        <v>44536</v>
      </c>
      <c r="I59" s="38">
        <f t="shared" si="29"/>
        <v>44541</v>
      </c>
      <c r="J59" s="31"/>
    </row>
    <row r="60" spans="1:10" s="25" customFormat="1" ht="18" customHeight="1" thickBot="1" x14ac:dyDescent="0.35">
      <c r="A60" s="47"/>
      <c r="B60" s="34" t="s">
        <v>123</v>
      </c>
      <c r="C60" s="35" t="s">
        <v>135</v>
      </c>
      <c r="D60" s="36">
        <v>44530</v>
      </c>
      <c r="E60" s="36">
        <v>44533</v>
      </c>
      <c r="F60" s="36">
        <v>44539</v>
      </c>
      <c r="G60" s="36">
        <f t="shared" ref="G60" si="33">E60+18</f>
        <v>44551</v>
      </c>
      <c r="H60" s="36">
        <f t="shared" ref="H60" si="34">E60+17</f>
        <v>44550</v>
      </c>
      <c r="I60" s="39">
        <f t="shared" ref="I60" si="35">E60+22</f>
        <v>44555</v>
      </c>
      <c r="J60" s="31"/>
    </row>
    <row r="61" spans="1:10" s="25" customFormat="1" ht="18" customHeight="1" x14ac:dyDescent="0.3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3">
      <c r="A62" s="47"/>
      <c r="B62" s="74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81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81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5"/>
      <c r="C65" s="81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82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80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80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80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80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80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83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83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83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84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79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79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79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79"/>
      <c r="D92" s="7"/>
      <c r="E92" s="7"/>
      <c r="F92" s="7"/>
      <c r="G92" s="7"/>
      <c r="H92" s="7"/>
      <c r="I92" s="7"/>
    </row>
    <row r="93" spans="2:10" ht="18" customHeight="1" x14ac:dyDescent="0.25">
      <c r="B93" s="6"/>
      <c r="C93" s="79"/>
      <c r="D93" s="7"/>
      <c r="E93" s="7"/>
      <c r="F93" s="7"/>
      <c r="G93" s="7"/>
      <c r="H93" s="7"/>
      <c r="I93" s="7"/>
    </row>
    <row r="94" spans="2:10" ht="18" customHeight="1" x14ac:dyDescent="0.25">
      <c r="B94" s="6"/>
      <c r="C94" s="79"/>
      <c r="D94" s="7"/>
      <c r="E94" s="7"/>
      <c r="F94" s="7"/>
      <c r="G94" s="7"/>
      <c r="H94" s="7"/>
      <c r="I94" s="7"/>
    </row>
    <row r="95" spans="2:10" ht="18" customHeight="1" x14ac:dyDescent="0.25">
      <c r="B95" s="68" t="s">
        <v>42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43</v>
      </c>
      <c r="C96" s="85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44</v>
      </c>
      <c r="C97" s="85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8" t="s">
        <v>45</v>
      </c>
      <c r="C98" s="85"/>
      <c r="D98" s="70"/>
      <c r="E98" s="70"/>
      <c r="F98" s="70"/>
      <c r="G98" s="70"/>
      <c r="H98" s="70"/>
      <c r="I98" s="70"/>
      <c r="J98" s="70"/>
    </row>
    <row r="99" spans="2:10" ht="18" customHeight="1" x14ac:dyDescent="0.25">
      <c r="B99" s="68" t="s">
        <v>48</v>
      </c>
      <c r="C99" s="85"/>
      <c r="D99" s="70"/>
      <c r="E99" s="70"/>
      <c r="F99" s="70"/>
      <c r="G99" s="70"/>
      <c r="H99" s="70"/>
      <c r="I99" s="70"/>
      <c r="J99" s="70"/>
    </row>
    <row r="100" spans="2:10" ht="18" customHeight="1" x14ac:dyDescent="0.25">
      <c r="B100" s="65"/>
      <c r="C100" s="86"/>
      <c r="D100" s="67"/>
      <c r="E100" s="67"/>
      <c r="F100" s="67"/>
      <c r="G100" s="67"/>
      <c r="H100" s="7"/>
      <c r="I100" s="7"/>
    </row>
    <row r="101" spans="2:10" ht="18" customHeight="1" x14ac:dyDescent="0.25">
      <c r="B101" s="65"/>
      <c r="C101" s="86"/>
      <c r="D101" s="67"/>
      <c r="E101" s="67"/>
      <c r="F101" s="67"/>
      <c r="G101" s="67"/>
      <c r="H101" s="7"/>
      <c r="I101" s="7"/>
    </row>
    <row r="102" spans="2:10" ht="18" customHeight="1" x14ac:dyDescent="0.25">
      <c r="B102" s="65"/>
      <c r="C102" s="86"/>
      <c r="D102" s="67"/>
      <c r="E102" s="67"/>
      <c r="F102" s="67"/>
      <c r="G102" s="67"/>
      <c r="H102" s="7"/>
      <c r="I102" s="7"/>
    </row>
    <row r="103" spans="2:10" ht="18" customHeight="1" x14ac:dyDescent="0.25">
      <c r="B103" s="65"/>
      <c r="C103" s="86"/>
      <c r="D103" s="67"/>
      <c r="E103" s="67"/>
      <c r="F103" s="67"/>
      <c r="G103" s="67"/>
      <c r="H103" s="7"/>
      <c r="I103" s="7"/>
    </row>
    <row r="104" spans="2:10" ht="18" customHeight="1" x14ac:dyDescent="0.25">
      <c r="B104" s="6"/>
      <c r="C104" s="79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79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79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79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79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79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79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79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79"/>
      <c r="D114" s="7"/>
      <c r="E114" s="7"/>
      <c r="F114" s="7"/>
      <c r="G114" s="7"/>
      <c r="H114" s="7"/>
      <c r="I114" s="7"/>
    </row>
    <row r="115" spans="2:9" ht="18" customHeight="1" x14ac:dyDescent="0.25">
      <c r="B115" s="6"/>
      <c r="C115" s="79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79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79"/>
      <c r="D117" s="7"/>
      <c r="E117" s="7"/>
      <c r="F117" s="7"/>
      <c r="G117" s="7"/>
      <c r="H117" s="7"/>
      <c r="I117" s="7"/>
    </row>
    <row r="118" spans="2:9" ht="12.75" customHeight="1" x14ac:dyDescent="0.25"/>
    <row r="119" spans="2:9" ht="12.75" customHeight="1" x14ac:dyDescent="0.25"/>
    <row r="128" spans="2:9" ht="12.75" customHeight="1" x14ac:dyDescent="0.25"/>
    <row r="130" ht="12.75" customHeight="1" x14ac:dyDescent="0.25"/>
    <row r="136" ht="12.75" customHeight="1" x14ac:dyDescent="0.25"/>
    <row r="139" ht="12.75" customHeight="1" x14ac:dyDescent="0.25"/>
    <row r="144" ht="12.75" customHeight="1" x14ac:dyDescent="0.25"/>
    <row r="147" ht="12.75" customHeight="1" x14ac:dyDescent="0.25"/>
    <row r="153" ht="12.75" customHeight="1" x14ac:dyDescent="0.25"/>
  </sheetData>
  <mergeCells count="39">
    <mergeCell ref="A6:I6"/>
    <mergeCell ref="A7:I7"/>
    <mergeCell ref="A8:I8"/>
    <mergeCell ref="B12:I12"/>
    <mergeCell ref="G13:G14"/>
    <mergeCell ref="H13:H14"/>
    <mergeCell ref="I13:I14"/>
    <mergeCell ref="B13:B14"/>
    <mergeCell ref="C13:C14"/>
    <mergeCell ref="D13:D14"/>
    <mergeCell ref="E13:E14"/>
    <mergeCell ref="F13:F14"/>
    <mergeCell ref="G33:G34"/>
    <mergeCell ref="H33:H34"/>
    <mergeCell ref="G52:G53"/>
    <mergeCell ref="B51:I51"/>
    <mergeCell ref="H52:H53"/>
    <mergeCell ref="I52:I53"/>
    <mergeCell ref="B52:B53"/>
    <mergeCell ref="C52:C53"/>
    <mergeCell ref="D52:D53"/>
    <mergeCell ref="E52:E53"/>
    <mergeCell ref="F52:F53"/>
    <mergeCell ref="B32:I32"/>
    <mergeCell ref="B33:B34"/>
    <mergeCell ref="C33:C34"/>
    <mergeCell ref="B22:I22"/>
    <mergeCell ref="B23:B24"/>
    <mergeCell ref="C23:C24"/>
    <mergeCell ref="D23:D24"/>
    <mergeCell ref="E23:E24"/>
    <mergeCell ref="F23:F24"/>
    <mergeCell ref="G23:G24"/>
    <mergeCell ref="H23:H24"/>
    <mergeCell ref="I23:I24"/>
    <mergeCell ref="I33:I34"/>
    <mergeCell ref="D33:D34"/>
    <mergeCell ref="E33:E34"/>
    <mergeCell ref="F33:F34"/>
  </mergeCells>
  <pageMargins left="0.7" right="0.7" top="0.75" bottom="0.75" header="0.3" footer="0.3"/>
  <pageSetup scale="53" orientation="portrait" r:id="rId1"/>
  <rowBreaks count="1" manualBreakCount="1">
    <brk id="4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5546875" defaultRowHeight="18" x14ac:dyDescent="0.25"/>
  <cols>
    <col min="1" max="1" width="6.85546875" style="15" customWidth="1"/>
    <col min="2" max="2" width="31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52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25" customFormat="1" x14ac:dyDescent="0.2">
      <c r="A9" s="47"/>
      <c r="B9" s="149"/>
      <c r="C9" s="149"/>
      <c r="D9" s="149"/>
      <c r="E9" s="149"/>
      <c r="F9" s="149"/>
      <c r="G9" s="149"/>
      <c r="H9" s="30"/>
      <c r="I9" s="12" t="s">
        <v>159</v>
      </c>
      <c r="J9" s="31"/>
    </row>
    <row r="10" spans="1:10" s="25" customFormat="1" ht="31.5" thickBot="1" x14ac:dyDescent="0.5">
      <c r="A10" s="47"/>
      <c r="B10" s="167" t="s">
        <v>24</v>
      </c>
      <c r="C10" s="167"/>
      <c r="D10" s="167"/>
      <c r="E10" s="167"/>
      <c r="F10" s="167"/>
      <c r="G10" s="167"/>
      <c r="H10" s="167"/>
      <c r="I10" s="167"/>
      <c r="J10" s="31"/>
    </row>
    <row r="11" spans="1:10" s="25" customFormat="1" ht="12.75" customHeight="1" x14ac:dyDescent="0.25">
      <c r="A11" s="47"/>
      <c r="B11" s="140" t="s">
        <v>0</v>
      </c>
      <c r="C11" s="142" t="s">
        <v>18</v>
      </c>
      <c r="D11" s="144" t="s">
        <v>21</v>
      </c>
      <c r="E11" s="144" t="s">
        <v>55</v>
      </c>
      <c r="F11" s="144" t="s">
        <v>3</v>
      </c>
      <c r="G11" s="146" t="s">
        <v>51</v>
      </c>
      <c r="H11" s="146" t="s">
        <v>4</v>
      </c>
      <c r="I11" s="146" t="s">
        <v>25</v>
      </c>
      <c r="J11" s="31"/>
    </row>
    <row r="12" spans="1:10" s="25" customFormat="1" ht="25.5" customHeight="1" thickBot="1" x14ac:dyDescent="0.3">
      <c r="A12" s="47"/>
      <c r="B12" s="141"/>
      <c r="C12" s="143"/>
      <c r="D12" s="145"/>
      <c r="E12" s="145"/>
      <c r="F12" s="145"/>
      <c r="G12" s="147"/>
      <c r="H12" s="147"/>
      <c r="I12" s="147"/>
      <c r="J12" s="31"/>
    </row>
    <row r="13" spans="1:10" s="25" customFormat="1" ht="18.75" x14ac:dyDescent="0.3">
      <c r="A13" s="47"/>
      <c r="B13" s="135" t="s">
        <v>88</v>
      </c>
      <c r="C13" s="136" t="s">
        <v>87</v>
      </c>
      <c r="D13" s="105">
        <v>44455</v>
      </c>
      <c r="E13" s="137">
        <v>44459</v>
      </c>
      <c r="F13" s="137">
        <v>44466</v>
      </c>
      <c r="G13" s="98">
        <f t="shared" ref="G13:G18" si="0">E13+25</f>
        <v>44484</v>
      </c>
      <c r="H13" s="98">
        <f t="shared" ref="H13:H18" si="1">E13+26</f>
        <v>44485</v>
      </c>
      <c r="I13" s="99">
        <f t="shared" ref="I13:I18" si="2">E13+28</f>
        <v>44487</v>
      </c>
      <c r="J13" s="31"/>
    </row>
    <row r="14" spans="1:10" s="25" customFormat="1" ht="18.75" x14ac:dyDescent="0.3">
      <c r="A14" s="47"/>
      <c r="B14" s="114" t="s">
        <v>114</v>
      </c>
      <c r="C14" s="95" t="s">
        <v>89</v>
      </c>
      <c r="D14" s="93">
        <v>44459</v>
      </c>
      <c r="E14" s="100">
        <v>44462</v>
      </c>
      <c r="F14" s="100">
        <v>44473</v>
      </c>
      <c r="G14" s="45">
        <f t="shared" si="0"/>
        <v>44487</v>
      </c>
      <c r="H14" s="45">
        <f t="shared" si="1"/>
        <v>44488</v>
      </c>
      <c r="I14" s="38">
        <f t="shared" si="2"/>
        <v>44490</v>
      </c>
      <c r="J14" s="31"/>
    </row>
    <row r="15" spans="1:10" s="25" customFormat="1" ht="18.75" x14ac:dyDescent="0.3">
      <c r="A15" s="47"/>
      <c r="B15" s="114" t="s">
        <v>109</v>
      </c>
      <c r="C15" s="95" t="s">
        <v>95</v>
      </c>
      <c r="D15" s="93">
        <v>44466</v>
      </c>
      <c r="E15" s="100">
        <v>44469</v>
      </c>
      <c r="F15" s="100">
        <v>44480</v>
      </c>
      <c r="G15" s="45">
        <f t="shared" si="0"/>
        <v>44494</v>
      </c>
      <c r="H15" s="45">
        <f t="shared" si="1"/>
        <v>44495</v>
      </c>
      <c r="I15" s="38">
        <f t="shared" si="2"/>
        <v>44497</v>
      </c>
      <c r="J15" s="31"/>
    </row>
    <row r="16" spans="1:10" s="25" customFormat="1" ht="18.75" x14ac:dyDescent="0.3">
      <c r="A16" s="47"/>
      <c r="B16" s="114" t="s">
        <v>113</v>
      </c>
      <c r="C16" s="95" t="s">
        <v>110</v>
      </c>
      <c r="D16" s="93">
        <v>44473</v>
      </c>
      <c r="E16" s="100">
        <v>44476</v>
      </c>
      <c r="F16" s="100">
        <v>44487</v>
      </c>
      <c r="G16" s="45">
        <f t="shared" si="0"/>
        <v>44501</v>
      </c>
      <c r="H16" s="45">
        <f t="shared" si="1"/>
        <v>44502</v>
      </c>
      <c r="I16" s="38">
        <f t="shared" si="2"/>
        <v>44504</v>
      </c>
      <c r="J16" s="31"/>
    </row>
    <row r="17" spans="1:11" s="25" customFormat="1" ht="18.75" x14ac:dyDescent="0.3">
      <c r="A17" s="47"/>
      <c r="B17" s="114" t="s">
        <v>111</v>
      </c>
      <c r="C17" s="95" t="s">
        <v>112</v>
      </c>
      <c r="D17" s="93">
        <v>44480</v>
      </c>
      <c r="E17" s="100">
        <v>44483</v>
      </c>
      <c r="F17" s="100">
        <v>44494</v>
      </c>
      <c r="G17" s="45">
        <f t="shared" si="0"/>
        <v>44508</v>
      </c>
      <c r="H17" s="45">
        <f t="shared" si="1"/>
        <v>44509</v>
      </c>
      <c r="I17" s="38">
        <f t="shared" si="2"/>
        <v>44511</v>
      </c>
      <c r="J17" s="31"/>
    </row>
    <row r="18" spans="1:11" s="25" customFormat="1" ht="18.75" x14ac:dyDescent="0.3">
      <c r="A18" s="47"/>
      <c r="B18" s="114" t="s">
        <v>124</v>
      </c>
      <c r="C18" s="95" t="s">
        <v>125</v>
      </c>
      <c r="D18" s="93">
        <v>44487</v>
      </c>
      <c r="E18" s="100">
        <v>44490</v>
      </c>
      <c r="F18" s="100">
        <v>44501</v>
      </c>
      <c r="G18" s="45">
        <f t="shared" si="0"/>
        <v>44515</v>
      </c>
      <c r="H18" s="45">
        <f t="shared" si="1"/>
        <v>44516</v>
      </c>
      <c r="I18" s="38">
        <f t="shared" si="2"/>
        <v>44518</v>
      </c>
      <c r="J18" s="31"/>
    </row>
    <row r="19" spans="1:11" s="25" customFormat="1" ht="18.75" x14ac:dyDescent="0.3">
      <c r="A19" s="47"/>
      <c r="B19" s="114" t="s">
        <v>149</v>
      </c>
      <c r="C19" s="95" t="s">
        <v>151</v>
      </c>
      <c r="D19" s="93">
        <v>44497</v>
      </c>
      <c r="E19" s="100">
        <v>44497</v>
      </c>
      <c r="F19" s="100">
        <v>44508</v>
      </c>
      <c r="G19" s="45">
        <f t="shared" ref="G19:G20" si="3">E19+25</f>
        <v>44522</v>
      </c>
      <c r="H19" s="45">
        <f t="shared" ref="H19:H20" si="4">E19+26</f>
        <v>44523</v>
      </c>
      <c r="I19" s="38">
        <f t="shared" ref="I19:I20" si="5">E19+28</f>
        <v>44525</v>
      </c>
      <c r="J19" s="31"/>
    </row>
    <row r="20" spans="1:11" s="25" customFormat="1" ht="18.75" x14ac:dyDescent="0.3">
      <c r="A20" s="47"/>
      <c r="B20" s="114" t="s">
        <v>150</v>
      </c>
      <c r="C20" s="95" t="s">
        <v>152</v>
      </c>
      <c r="D20" s="93">
        <v>44501</v>
      </c>
      <c r="E20" s="100">
        <v>44504</v>
      </c>
      <c r="F20" s="100">
        <v>44515</v>
      </c>
      <c r="G20" s="45">
        <f t="shared" si="3"/>
        <v>44529</v>
      </c>
      <c r="H20" s="45">
        <f t="shared" si="4"/>
        <v>44530</v>
      </c>
      <c r="I20" s="38">
        <f t="shared" si="5"/>
        <v>44532</v>
      </c>
      <c r="J20" s="31"/>
    </row>
    <row r="21" spans="1:11" s="25" customFormat="1" ht="19.5" thickBot="1" x14ac:dyDescent="0.35">
      <c r="A21" s="47"/>
      <c r="B21" s="115" t="s">
        <v>160</v>
      </c>
      <c r="C21" s="89" t="s">
        <v>161</v>
      </c>
      <c r="D21" s="42">
        <v>44508</v>
      </c>
      <c r="E21" s="101">
        <v>44511</v>
      </c>
      <c r="F21" s="101">
        <v>44522</v>
      </c>
      <c r="G21" s="36">
        <f t="shared" ref="G21" si="6">E21+25</f>
        <v>44536</v>
      </c>
      <c r="H21" s="36">
        <f t="shared" ref="H21" si="7">E21+26</f>
        <v>44537</v>
      </c>
      <c r="I21" s="39">
        <f t="shared" ref="I21" si="8">E21+28</f>
        <v>44539</v>
      </c>
      <c r="J21" s="31"/>
    </row>
    <row r="22" spans="1:11" s="25" customFormat="1" ht="18" customHeight="1" x14ac:dyDescent="0.3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5">
      <c r="A23" s="47"/>
      <c r="B23" s="139" t="s">
        <v>31</v>
      </c>
      <c r="C23" s="139"/>
      <c r="D23" s="139"/>
      <c r="E23" s="139"/>
      <c r="F23" s="139"/>
      <c r="G23" s="139"/>
      <c r="H23" s="139"/>
      <c r="I23" s="139"/>
      <c r="J23" s="31"/>
      <c r="K23" s="24"/>
    </row>
    <row r="24" spans="1:11" s="25" customFormat="1" ht="18" customHeight="1" x14ac:dyDescent="0.25">
      <c r="A24" s="47"/>
      <c r="B24" s="140" t="s">
        <v>0</v>
      </c>
      <c r="C24" s="142" t="s">
        <v>18</v>
      </c>
      <c r="D24" s="144" t="s">
        <v>21</v>
      </c>
      <c r="E24" s="144" t="s">
        <v>55</v>
      </c>
      <c r="F24" s="144" t="s">
        <v>3</v>
      </c>
      <c r="G24" s="146" t="s">
        <v>32</v>
      </c>
      <c r="H24" s="146" t="s">
        <v>37</v>
      </c>
      <c r="I24" s="146" t="s">
        <v>38</v>
      </c>
      <c r="J24" s="31"/>
      <c r="K24" s="24"/>
    </row>
    <row r="25" spans="1:11" s="25" customFormat="1" ht="18" customHeight="1" thickBot="1" x14ac:dyDescent="0.3">
      <c r="A25" s="47"/>
      <c r="B25" s="141"/>
      <c r="C25" s="143"/>
      <c r="D25" s="145"/>
      <c r="E25" s="145"/>
      <c r="F25" s="145"/>
      <c r="G25" s="147"/>
      <c r="H25" s="147"/>
      <c r="I25" s="147"/>
      <c r="J25" s="31"/>
      <c r="K25" s="24"/>
    </row>
    <row r="26" spans="1:11" s="25" customFormat="1" ht="20.25" customHeight="1" x14ac:dyDescent="0.3">
      <c r="A26" s="97"/>
      <c r="B26" s="114" t="s">
        <v>88</v>
      </c>
      <c r="C26" s="95" t="s">
        <v>87</v>
      </c>
      <c r="D26" s="93">
        <v>44455</v>
      </c>
      <c r="E26" s="100">
        <v>44459</v>
      </c>
      <c r="F26" s="137">
        <v>44466</v>
      </c>
      <c r="G26" s="98">
        <f t="shared" ref="G26" si="9">E26+25</f>
        <v>44484</v>
      </c>
      <c r="H26" s="98">
        <f t="shared" ref="H26" si="10">E26+26</f>
        <v>44485</v>
      </c>
      <c r="I26" s="99">
        <f t="shared" ref="I26" si="11">E26+28</f>
        <v>44487</v>
      </c>
      <c r="J26" s="31"/>
      <c r="K26" s="24"/>
    </row>
    <row r="27" spans="1:11" s="25" customFormat="1" ht="20.25" customHeight="1" x14ac:dyDescent="0.3">
      <c r="A27" s="97"/>
      <c r="B27" s="114" t="s">
        <v>114</v>
      </c>
      <c r="C27" s="95" t="s">
        <v>89</v>
      </c>
      <c r="D27" s="93">
        <v>44459</v>
      </c>
      <c r="E27" s="100">
        <v>44462</v>
      </c>
      <c r="F27" s="100">
        <v>44473</v>
      </c>
      <c r="G27" s="45">
        <f t="shared" ref="G27:G28" si="12">E27+25</f>
        <v>44487</v>
      </c>
      <c r="H27" s="45">
        <f t="shared" ref="H27:H28" si="13">E27+26</f>
        <v>44488</v>
      </c>
      <c r="I27" s="38">
        <f t="shared" ref="I27:I28" si="14">E27+28</f>
        <v>44490</v>
      </c>
      <c r="J27" s="31"/>
      <c r="K27" s="24"/>
    </row>
    <row r="28" spans="1:11" s="25" customFormat="1" ht="20.25" customHeight="1" x14ac:dyDescent="0.3">
      <c r="A28" s="97"/>
      <c r="B28" s="114" t="s">
        <v>109</v>
      </c>
      <c r="C28" s="95" t="s">
        <v>95</v>
      </c>
      <c r="D28" s="93">
        <v>44466</v>
      </c>
      <c r="E28" s="100">
        <v>44469</v>
      </c>
      <c r="F28" s="100">
        <v>44480</v>
      </c>
      <c r="G28" s="45">
        <f t="shared" si="12"/>
        <v>44494</v>
      </c>
      <c r="H28" s="45">
        <f t="shared" si="13"/>
        <v>44495</v>
      </c>
      <c r="I28" s="38">
        <f t="shared" si="14"/>
        <v>44497</v>
      </c>
      <c r="J28" s="31"/>
      <c r="K28" s="24"/>
    </row>
    <row r="29" spans="1:11" s="25" customFormat="1" ht="20.25" customHeight="1" thickBot="1" x14ac:dyDescent="0.35">
      <c r="A29" s="97"/>
      <c r="B29" s="115" t="s">
        <v>113</v>
      </c>
      <c r="C29" s="89" t="s">
        <v>110</v>
      </c>
      <c r="D29" s="42">
        <v>44473</v>
      </c>
      <c r="E29" s="101">
        <v>44476</v>
      </c>
      <c r="F29" s="101">
        <v>44487</v>
      </c>
      <c r="G29" s="36">
        <f>E29+25</f>
        <v>44501</v>
      </c>
      <c r="H29" s="36">
        <f>E29+26</f>
        <v>44502</v>
      </c>
      <c r="I29" s="39">
        <f>E29+28</f>
        <v>44504</v>
      </c>
      <c r="J29" s="31"/>
      <c r="K29" s="24"/>
    </row>
    <row r="30" spans="1:11" s="25" customFormat="1" ht="25.5" customHeight="1" thickBot="1" x14ac:dyDescent="0.5">
      <c r="A30" s="47"/>
      <c r="B30" s="139" t="s">
        <v>33</v>
      </c>
      <c r="C30" s="139"/>
      <c r="D30" s="139"/>
      <c r="E30" s="139"/>
      <c r="F30" s="139"/>
      <c r="G30" s="139"/>
      <c r="H30" s="139"/>
      <c r="I30" s="139"/>
      <c r="J30" s="31"/>
    </row>
    <row r="31" spans="1:11" s="25" customFormat="1" ht="18" customHeight="1" x14ac:dyDescent="0.25">
      <c r="A31" s="47"/>
      <c r="B31" s="140" t="s">
        <v>0</v>
      </c>
      <c r="C31" s="142" t="s">
        <v>18</v>
      </c>
      <c r="D31" s="144" t="s">
        <v>21</v>
      </c>
      <c r="E31" s="144" t="s">
        <v>55</v>
      </c>
      <c r="F31" s="144" t="s">
        <v>3</v>
      </c>
      <c r="G31" s="165" t="s">
        <v>41</v>
      </c>
      <c r="H31" s="146" t="s">
        <v>34</v>
      </c>
      <c r="I31" s="146" t="s">
        <v>35</v>
      </c>
      <c r="J31" s="31"/>
    </row>
    <row r="32" spans="1:11" s="25" customFormat="1" ht="18" customHeight="1" thickBot="1" x14ac:dyDescent="0.3">
      <c r="A32" s="47"/>
      <c r="B32" s="141"/>
      <c r="C32" s="143"/>
      <c r="D32" s="145"/>
      <c r="E32" s="145"/>
      <c r="F32" s="145"/>
      <c r="G32" s="166"/>
      <c r="H32" s="147"/>
      <c r="I32" s="147"/>
      <c r="J32" s="31"/>
    </row>
    <row r="33" spans="1:10" s="25" customFormat="1" ht="20.25" customHeight="1" x14ac:dyDescent="0.3">
      <c r="A33" s="97"/>
      <c r="B33" s="114" t="s">
        <v>88</v>
      </c>
      <c r="C33" s="95" t="s">
        <v>87</v>
      </c>
      <c r="D33" s="93">
        <v>44455</v>
      </c>
      <c r="E33" s="100">
        <v>44459</v>
      </c>
      <c r="F33" s="137">
        <v>44466</v>
      </c>
      <c r="G33" s="98">
        <f t="shared" ref="G33:G35" si="15">E33+25</f>
        <v>44484</v>
      </c>
      <c r="H33" s="98">
        <f t="shared" ref="H33:H35" si="16">E33+26</f>
        <v>44485</v>
      </c>
      <c r="I33" s="99">
        <f t="shared" ref="I33:I35" si="17">E33+28</f>
        <v>44487</v>
      </c>
      <c r="J33" s="31"/>
    </row>
    <row r="34" spans="1:10" s="25" customFormat="1" ht="20.25" customHeight="1" x14ac:dyDescent="0.3">
      <c r="A34" s="97"/>
      <c r="B34" s="114" t="s">
        <v>114</v>
      </c>
      <c r="C34" s="95" t="s">
        <v>89</v>
      </c>
      <c r="D34" s="93">
        <v>44459</v>
      </c>
      <c r="E34" s="100">
        <v>44462</v>
      </c>
      <c r="F34" s="100">
        <v>44473</v>
      </c>
      <c r="G34" s="45">
        <f t="shared" si="15"/>
        <v>44487</v>
      </c>
      <c r="H34" s="45">
        <f t="shared" si="16"/>
        <v>44488</v>
      </c>
      <c r="I34" s="38">
        <f t="shared" si="17"/>
        <v>44490</v>
      </c>
      <c r="J34" s="31"/>
    </row>
    <row r="35" spans="1:10" s="25" customFormat="1" ht="20.25" customHeight="1" x14ac:dyDescent="0.3">
      <c r="A35" s="97"/>
      <c r="B35" s="114" t="s">
        <v>109</v>
      </c>
      <c r="C35" s="95" t="s">
        <v>95</v>
      </c>
      <c r="D35" s="93">
        <v>44466</v>
      </c>
      <c r="E35" s="100">
        <v>44469</v>
      </c>
      <c r="F35" s="100">
        <v>44480</v>
      </c>
      <c r="G35" s="45">
        <f t="shared" si="15"/>
        <v>44494</v>
      </c>
      <c r="H35" s="45">
        <f t="shared" si="16"/>
        <v>44495</v>
      </c>
      <c r="I35" s="38">
        <f t="shared" si="17"/>
        <v>44497</v>
      </c>
      <c r="J35" s="31"/>
    </row>
    <row r="36" spans="1:10" s="25" customFormat="1" ht="20.25" customHeight="1" thickBot="1" x14ac:dyDescent="0.35">
      <c r="A36" s="97"/>
      <c r="B36" s="115" t="s">
        <v>113</v>
      </c>
      <c r="C36" s="89" t="s">
        <v>110</v>
      </c>
      <c r="D36" s="42">
        <v>44473</v>
      </c>
      <c r="E36" s="101">
        <v>44476</v>
      </c>
      <c r="F36" s="101">
        <v>44487</v>
      </c>
      <c r="G36" s="36">
        <f>E36+25</f>
        <v>44501</v>
      </c>
      <c r="H36" s="36">
        <f>E36+26</f>
        <v>44502</v>
      </c>
      <c r="I36" s="39">
        <f>E29+28</f>
        <v>44504</v>
      </c>
      <c r="J36" s="31"/>
    </row>
    <row r="37" spans="1:10" s="24" customFormat="1" ht="20.25" customHeight="1" x14ac:dyDescent="0.3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3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3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3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3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3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3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3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5">
      <c r="A46" s="47"/>
      <c r="B46" s="139" t="s">
        <v>15</v>
      </c>
      <c r="C46" s="139"/>
      <c r="D46" s="139"/>
      <c r="E46" s="139"/>
      <c r="F46" s="139"/>
      <c r="G46" s="139"/>
      <c r="H46" s="139"/>
      <c r="I46" s="139"/>
      <c r="J46" s="31"/>
    </row>
    <row r="47" spans="1:10" s="25" customFormat="1" ht="20.25" customHeight="1" x14ac:dyDescent="0.25">
      <c r="A47" s="47"/>
      <c r="B47" s="140" t="s">
        <v>0</v>
      </c>
      <c r="C47" s="142" t="s">
        <v>18</v>
      </c>
      <c r="D47" s="144" t="s">
        <v>21</v>
      </c>
      <c r="E47" s="144" t="s">
        <v>55</v>
      </c>
      <c r="F47" s="144" t="s">
        <v>3</v>
      </c>
      <c r="G47" s="146" t="s">
        <v>36</v>
      </c>
      <c r="H47" s="146" t="s">
        <v>40</v>
      </c>
      <c r="I47" s="146" t="s">
        <v>39</v>
      </c>
      <c r="J47" s="31"/>
    </row>
    <row r="48" spans="1:10" s="25" customFormat="1" ht="20.25" customHeight="1" thickBot="1" x14ac:dyDescent="0.3">
      <c r="A48" s="47"/>
      <c r="B48" s="141"/>
      <c r="C48" s="143"/>
      <c r="D48" s="145"/>
      <c r="E48" s="145"/>
      <c r="F48" s="145"/>
      <c r="G48" s="147"/>
      <c r="H48" s="147"/>
      <c r="I48" s="147"/>
      <c r="J48" s="31"/>
    </row>
    <row r="49" spans="1:10" s="25" customFormat="1" ht="20.25" customHeight="1" x14ac:dyDescent="0.3">
      <c r="A49" s="97"/>
      <c r="B49" s="114" t="s">
        <v>88</v>
      </c>
      <c r="C49" s="95" t="s">
        <v>87</v>
      </c>
      <c r="D49" s="93">
        <v>44455</v>
      </c>
      <c r="E49" s="100">
        <v>44459</v>
      </c>
      <c r="F49" s="137">
        <v>44466</v>
      </c>
      <c r="G49" s="98">
        <f t="shared" ref="G49:G51" si="18">E49+25</f>
        <v>44484</v>
      </c>
      <c r="H49" s="98">
        <f t="shared" ref="H49:H51" si="19">E49+26</f>
        <v>44485</v>
      </c>
      <c r="I49" s="99">
        <f t="shared" ref="I49:I51" si="20">E49+28</f>
        <v>44487</v>
      </c>
      <c r="J49" s="31"/>
    </row>
    <row r="50" spans="1:10" s="25" customFormat="1" ht="20.25" customHeight="1" x14ac:dyDescent="0.3">
      <c r="A50" s="97"/>
      <c r="B50" s="114" t="s">
        <v>114</v>
      </c>
      <c r="C50" s="95" t="s">
        <v>89</v>
      </c>
      <c r="D50" s="93">
        <v>44459</v>
      </c>
      <c r="E50" s="100">
        <v>44462</v>
      </c>
      <c r="F50" s="100">
        <v>44473</v>
      </c>
      <c r="G50" s="45">
        <f t="shared" si="18"/>
        <v>44487</v>
      </c>
      <c r="H50" s="45">
        <f t="shared" si="19"/>
        <v>44488</v>
      </c>
      <c r="I50" s="38">
        <f t="shared" si="20"/>
        <v>44490</v>
      </c>
      <c r="J50" s="31"/>
    </row>
    <row r="51" spans="1:10" s="25" customFormat="1" ht="20.25" customHeight="1" x14ac:dyDescent="0.3">
      <c r="A51" s="97"/>
      <c r="B51" s="114" t="s">
        <v>109</v>
      </c>
      <c r="C51" s="95" t="s">
        <v>95</v>
      </c>
      <c r="D51" s="93">
        <v>44466</v>
      </c>
      <c r="E51" s="100">
        <v>44469</v>
      </c>
      <c r="F51" s="100">
        <v>44480</v>
      </c>
      <c r="G51" s="45">
        <f t="shared" si="18"/>
        <v>44494</v>
      </c>
      <c r="H51" s="45">
        <f t="shared" si="19"/>
        <v>44495</v>
      </c>
      <c r="I51" s="38">
        <f t="shared" si="20"/>
        <v>44497</v>
      </c>
      <c r="J51" s="31"/>
    </row>
    <row r="52" spans="1:10" s="25" customFormat="1" ht="20.25" customHeight="1" thickBot="1" x14ac:dyDescent="0.35">
      <c r="A52" s="97"/>
      <c r="B52" s="115" t="s">
        <v>113</v>
      </c>
      <c r="C52" s="89" t="s">
        <v>110</v>
      </c>
      <c r="D52" s="42">
        <v>44473</v>
      </c>
      <c r="E52" s="101">
        <v>44476</v>
      </c>
      <c r="F52" s="101">
        <v>44487</v>
      </c>
      <c r="G52" s="36">
        <f>E52+25</f>
        <v>44501</v>
      </c>
      <c r="H52" s="36">
        <f>E52+26</f>
        <v>44502</v>
      </c>
      <c r="I52" s="39">
        <f>E52+28</f>
        <v>44504</v>
      </c>
      <c r="J52" s="31"/>
    </row>
    <row r="53" spans="1:10" s="25" customFormat="1" ht="12.75" customHeight="1" x14ac:dyDescent="0.2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5">
      <c r="A54" s="47"/>
      <c r="B54" s="139" t="s">
        <v>28</v>
      </c>
      <c r="C54" s="139"/>
      <c r="D54" s="139"/>
      <c r="E54" s="139"/>
      <c r="F54" s="139"/>
      <c r="G54" s="167"/>
      <c r="H54" s="167"/>
      <c r="I54" s="12" t="s">
        <v>162</v>
      </c>
      <c r="J54" s="31"/>
    </row>
    <row r="55" spans="1:10" s="25" customFormat="1" ht="12.75" customHeight="1" x14ac:dyDescent="0.25">
      <c r="A55" s="47"/>
      <c r="B55" s="140" t="s">
        <v>0</v>
      </c>
      <c r="C55" s="142" t="s">
        <v>18</v>
      </c>
      <c r="D55" s="144" t="s">
        <v>21</v>
      </c>
      <c r="E55" s="144" t="s">
        <v>55</v>
      </c>
      <c r="F55" s="146" t="s">
        <v>17</v>
      </c>
      <c r="G55" s="151"/>
      <c r="H55" s="151"/>
      <c r="I55" s="31"/>
      <c r="J55" s="31"/>
    </row>
    <row r="56" spans="1:10" s="25" customFormat="1" ht="25.5" customHeight="1" thickBot="1" x14ac:dyDescent="0.3">
      <c r="A56" s="47"/>
      <c r="B56" s="141"/>
      <c r="C56" s="143"/>
      <c r="D56" s="145"/>
      <c r="E56" s="145"/>
      <c r="F56" s="147"/>
      <c r="G56" s="152"/>
      <c r="H56" s="152"/>
      <c r="I56" s="31"/>
      <c r="J56" s="31"/>
    </row>
    <row r="57" spans="1:10" s="25" customFormat="1" ht="18" customHeight="1" x14ac:dyDescent="0.3">
      <c r="A57" s="47"/>
      <c r="B57" s="26" t="s">
        <v>153</v>
      </c>
      <c r="C57" s="29" t="s">
        <v>154</v>
      </c>
      <c r="D57" s="28">
        <v>44460</v>
      </c>
      <c r="E57" s="93">
        <v>44465</v>
      </c>
      <c r="F57" s="40">
        <v>44476</v>
      </c>
      <c r="G57" s="61"/>
      <c r="H57" s="61"/>
      <c r="I57" s="31"/>
      <c r="J57" s="31"/>
    </row>
    <row r="58" spans="1:10" s="25" customFormat="1" ht="18" customHeight="1" x14ac:dyDescent="0.3">
      <c r="A58" s="47"/>
      <c r="B58" s="26" t="s">
        <v>155</v>
      </c>
      <c r="C58" s="29" t="s">
        <v>156</v>
      </c>
      <c r="D58" s="28">
        <v>44476</v>
      </c>
      <c r="E58" s="93">
        <v>44482</v>
      </c>
      <c r="F58" s="40">
        <v>44492</v>
      </c>
      <c r="G58" s="61"/>
      <c r="H58" s="61"/>
      <c r="I58" s="31"/>
      <c r="J58" s="31"/>
    </row>
    <row r="59" spans="1:10" s="25" customFormat="1" ht="18" customHeight="1" x14ac:dyDescent="0.3">
      <c r="A59" s="47"/>
      <c r="B59" s="26" t="s">
        <v>108</v>
      </c>
      <c r="C59" s="29" t="s">
        <v>157</v>
      </c>
      <c r="D59" s="28">
        <v>44488</v>
      </c>
      <c r="E59" s="93">
        <v>44491</v>
      </c>
      <c r="F59" s="40">
        <v>44500</v>
      </c>
      <c r="G59" s="61"/>
      <c r="H59" s="61"/>
      <c r="I59" s="31"/>
      <c r="J59" s="31"/>
    </row>
    <row r="60" spans="1:10" s="25" customFormat="1" ht="18" customHeight="1" thickBot="1" x14ac:dyDescent="0.35">
      <c r="A60" s="47"/>
      <c r="B60" s="27" t="s">
        <v>158</v>
      </c>
      <c r="C60" s="20" t="s">
        <v>78</v>
      </c>
      <c r="D60" s="21">
        <v>44501</v>
      </c>
      <c r="E60" s="42">
        <v>44504</v>
      </c>
      <c r="F60" s="43">
        <v>44513</v>
      </c>
      <c r="G60" s="61"/>
      <c r="H60" s="61"/>
      <c r="I60" s="31"/>
      <c r="J60" s="31"/>
    </row>
    <row r="61" spans="1:10" s="25" customFormat="1" ht="18" customHeight="1" x14ac:dyDescent="0.3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3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25">
      <c r="B93" s="68" t="s">
        <v>42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25">
      <c r="B94" s="68" t="s">
        <v>43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25">
      <c r="B95" s="68" t="s">
        <v>44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45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48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2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2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2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25"/>
    <row r="116" spans="2:9" ht="12.75" customHeight="1" x14ac:dyDescent="0.25"/>
    <row r="125" spans="2:9" ht="12.75" customHeight="1" x14ac:dyDescent="0.25"/>
    <row r="127" spans="2:9" ht="12.75" customHeight="1" x14ac:dyDescent="0.25"/>
    <row r="133" ht="12.75" customHeight="1" x14ac:dyDescent="0.25"/>
    <row r="136" ht="12.75" customHeight="1" x14ac:dyDescent="0.25"/>
    <row r="141" ht="12.75" customHeight="1" x14ac:dyDescent="0.25"/>
    <row r="144" ht="12.75" customHeight="1" x14ac:dyDescent="0.25"/>
    <row r="150" ht="12.75" customHeight="1" x14ac:dyDescent="0.25"/>
  </sheetData>
  <mergeCells count="48"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B54:H54"/>
    <mergeCell ref="B55:B56"/>
    <mergeCell ref="C55:C56"/>
    <mergeCell ref="D55:D56"/>
    <mergeCell ref="E55:E56"/>
    <mergeCell ref="F55:F56"/>
    <mergeCell ref="G55:G56"/>
    <mergeCell ref="H55:H56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Wendy Thompson</cp:lastModifiedBy>
  <cp:lastPrinted>2020-05-01T00:43:17Z</cp:lastPrinted>
  <dcterms:created xsi:type="dcterms:W3CDTF">2020-04-24T06:14:08Z</dcterms:created>
  <dcterms:modified xsi:type="dcterms:W3CDTF">2021-09-09T22:47:35Z</dcterms:modified>
</cp:coreProperties>
</file>