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cal Files\Asea360\Shipping Schedules\April 12th 2021\"/>
    </mc:Choice>
  </mc:AlternateContent>
  <xr:revisionPtr revIDLastSave="0" documentId="8_{CC58EA7A-5F92-481B-B390-F29D2894F11C}" xr6:coauthVersionLast="46" xr6:coauthVersionMax="46" xr10:uidLastSave="{00000000-0000-0000-0000-000000000000}"/>
  <bookViews>
    <workbookView xWindow="-110" yWindow="-110" windowWidth="38620" windowHeight="21220" activeTab="1" xr2:uid="{9C9B9502-E4F9-45AF-A57E-28B3F5429EA2}"/>
  </bookViews>
  <sheets>
    <sheet name="MELBOURNE" sheetId="1" r:id="rId1"/>
    <sheet name="SYDNEY" sheetId="2" r:id="rId2"/>
    <sheet name="BRISBANE" sheetId="3" r:id="rId3"/>
    <sheet name="FREMANTLE" sheetId="4" r:id="rId4"/>
    <sheet name="ADELAIDE" sheetId="5" r:id="rId5"/>
  </sheets>
  <definedNames>
    <definedName name="_xlnm.Print_Area" localSheetId="4">ADELAIDE!$A$1:$J$103</definedName>
    <definedName name="_xlnm.Print_Area" localSheetId="2">BRISBANE!$A$1:$J$141</definedName>
    <definedName name="_xlnm.Print_Area" localSheetId="3">FREMANTLE!$A$1:$J$105</definedName>
    <definedName name="_xlnm.Print_Area" localSheetId="0">MELBOURNE!$A$1:$J$193</definedName>
    <definedName name="_xlnm.Print_Area" localSheetId="1">SYDNEY!$A$1:$J$151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4" l="1"/>
  <c r="H20" i="4"/>
  <c r="I20" i="4"/>
  <c r="G19" i="4"/>
  <c r="H19" i="4"/>
  <c r="I19" i="4"/>
  <c r="G18" i="4"/>
  <c r="H18" i="4"/>
  <c r="I18" i="4"/>
  <c r="I27" i="4"/>
  <c r="H27" i="4"/>
  <c r="G27" i="4"/>
  <c r="I26" i="4"/>
  <c r="H26" i="4"/>
  <c r="G26" i="4"/>
  <c r="I25" i="4"/>
  <c r="H25" i="4"/>
  <c r="G25" i="4"/>
  <c r="I24" i="4"/>
  <c r="H24" i="4"/>
  <c r="G24" i="4"/>
  <c r="I17" i="4"/>
  <c r="H17" i="4"/>
  <c r="G17" i="4"/>
  <c r="I16" i="4"/>
  <c r="H16" i="4"/>
  <c r="G16" i="4"/>
  <c r="I15" i="4"/>
  <c r="H15" i="4"/>
  <c r="G15" i="4"/>
  <c r="I14" i="4"/>
  <c r="H14" i="4"/>
  <c r="G14" i="4"/>
  <c r="G89" i="1"/>
  <c r="H89" i="1" s="1"/>
  <c r="G90" i="1"/>
  <c r="H90" i="1" s="1"/>
  <c r="G91" i="1"/>
  <c r="I91" i="1" s="1"/>
  <c r="G92" i="1"/>
  <c r="I92" i="1" s="1"/>
  <c r="G93" i="1"/>
  <c r="I93" i="1" s="1"/>
  <c r="G94" i="1"/>
  <c r="H94" i="1" s="1"/>
  <c r="G95" i="1"/>
  <c r="I95" i="1" s="1"/>
  <c r="G96" i="1"/>
  <c r="I96" i="1" s="1"/>
  <c r="G101" i="1"/>
  <c r="H101" i="1"/>
  <c r="I101" i="1"/>
  <c r="G102" i="1"/>
  <c r="H102" i="1"/>
  <c r="I102" i="1"/>
  <c r="G103" i="1"/>
  <c r="H103" i="1"/>
  <c r="I103" i="1"/>
  <c r="G104" i="1"/>
  <c r="H104" i="1"/>
  <c r="I104" i="1"/>
  <c r="G105" i="1"/>
  <c r="H105" i="1"/>
  <c r="I105" i="1"/>
  <c r="G106" i="1"/>
  <c r="H106" i="1"/>
  <c r="I106" i="1"/>
  <c r="G107" i="1"/>
  <c r="H107" i="1"/>
  <c r="I107" i="1"/>
  <c r="G108" i="1"/>
  <c r="H108" i="1"/>
  <c r="I108" i="1"/>
  <c r="I83" i="1"/>
  <c r="H83" i="1"/>
  <c r="G83" i="1"/>
  <c r="G82" i="1"/>
  <c r="H82" i="1"/>
  <c r="I82" i="1"/>
  <c r="I78" i="1"/>
  <c r="H78" i="1"/>
  <c r="G78" i="1"/>
  <c r="G21" i="5"/>
  <c r="H21" i="5"/>
  <c r="I21" i="5"/>
  <c r="G19" i="5"/>
  <c r="H19" i="5"/>
  <c r="I19" i="5"/>
  <c r="G18" i="5"/>
  <c r="H18" i="5"/>
  <c r="I18" i="5"/>
  <c r="I17" i="5"/>
  <c r="H17" i="5"/>
  <c r="G17" i="5"/>
  <c r="I20" i="5"/>
  <c r="H20" i="5"/>
  <c r="G20" i="5"/>
  <c r="I77" i="1"/>
  <c r="H77" i="1"/>
  <c r="G77" i="1"/>
  <c r="I28" i="4"/>
  <c r="H28" i="4"/>
  <c r="G28" i="4"/>
  <c r="I35" i="4"/>
  <c r="H35" i="4"/>
  <c r="G35" i="4"/>
  <c r="I34" i="4"/>
  <c r="H34" i="4"/>
  <c r="G34" i="4"/>
  <c r="I54" i="4"/>
  <c r="H54" i="4"/>
  <c r="G54" i="4"/>
  <c r="I53" i="4"/>
  <c r="H53" i="4"/>
  <c r="G53" i="4"/>
  <c r="G41" i="3"/>
  <c r="H41" i="3"/>
  <c r="I41" i="3"/>
  <c r="G40" i="3"/>
  <c r="H40" i="3"/>
  <c r="I40" i="3"/>
  <c r="I39" i="3"/>
  <c r="H39" i="3"/>
  <c r="G39" i="3"/>
  <c r="I72" i="2"/>
  <c r="H72" i="2"/>
  <c r="G72" i="2"/>
  <c r="I71" i="2"/>
  <c r="H71" i="2"/>
  <c r="G71" i="2"/>
  <c r="I70" i="2"/>
  <c r="H70" i="2"/>
  <c r="G70" i="2"/>
  <c r="G62" i="2"/>
  <c r="H62" i="2" s="1"/>
  <c r="G61" i="2"/>
  <c r="I61" i="2" s="1"/>
  <c r="G60" i="2"/>
  <c r="H60" i="2" s="1"/>
  <c r="I82" i="2"/>
  <c r="H82" i="2"/>
  <c r="G82" i="2"/>
  <c r="I81" i="2"/>
  <c r="H81" i="2"/>
  <c r="G81" i="2"/>
  <c r="I80" i="2"/>
  <c r="H80" i="2"/>
  <c r="G80" i="2"/>
  <c r="I41" i="2"/>
  <c r="H41" i="2"/>
  <c r="G41" i="2"/>
  <c r="I40" i="2"/>
  <c r="H40" i="2"/>
  <c r="G40" i="2"/>
  <c r="I117" i="1"/>
  <c r="H117" i="1"/>
  <c r="G117" i="1"/>
  <c r="I116" i="1"/>
  <c r="H116" i="1"/>
  <c r="G116" i="1"/>
  <c r="I115" i="1"/>
  <c r="H115" i="1"/>
  <c r="G115" i="1"/>
  <c r="G84" i="1"/>
  <c r="H84" i="1"/>
  <c r="I84" i="1"/>
  <c r="G81" i="1"/>
  <c r="H81" i="1"/>
  <c r="I81" i="1"/>
  <c r="G80" i="1"/>
  <c r="H80" i="1"/>
  <c r="I80" i="1"/>
  <c r="G134" i="1"/>
  <c r="G132" i="1"/>
  <c r="H132" i="1" s="1"/>
  <c r="G79" i="1"/>
  <c r="H79" i="1"/>
  <c r="I79" i="1"/>
  <c r="I76" i="1"/>
  <c r="H76" i="1"/>
  <c r="G76" i="1"/>
  <c r="I38" i="4"/>
  <c r="H38" i="4"/>
  <c r="G38" i="4"/>
  <c r="H93" i="1" l="1"/>
  <c r="H96" i="1"/>
  <c r="H95" i="1"/>
  <c r="H92" i="1"/>
  <c r="H91" i="1"/>
  <c r="I90" i="1"/>
  <c r="I89" i="1"/>
  <c r="I94" i="1"/>
  <c r="H61" i="2"/>
  <c r="I62" i="2"/>
  <c r="I60" i="2"/>
  <c r="I56" i="4"/>
  <c r="H56" i="4"/>
  <c r="G56" i="4"/>
  <c r="I55" i="4"/>
  <c r="H55" i="4"/>
  <c r="G55" i="4"/>
  <c r="I52" i="4"/>
  <c r="H52" i="4"/>
  <c r="G52" i="4"/>
  <c r="I51" i="4"/>
  <c r="H51" i="4"/>
  <c r="G51" i="4"/>
  <c r="I37" i="4"/>
  <c r="H37" i="4"/>
  <c r="G37" i="4"/>
  <c r="I36" i="4"/>
  <c r="H36" i="4"/>
  <c r="G36" i="4"/>
  <c r="I33" i="4"/>
  <c r="H33" i="4"/>
  <c r="G33" i="4"/>
  <c r="I29" i="4"/>
  <c r="H29" i="4"/>
  <c r="G29" i="4"/>
  <c r="G16" i="5"/>
  <c r="H16" i="5"/>
  <c r="I16" i="5"/>
  <c r="G15" i="5"/>
  <c r="H15" i="5"/>
  <c r="I15" i="5"/>
  <c r="G14" i="5"/>
  <c r="H14" i="5"/>
  <c r="I14" i="5"/>
  <c r="G13" i="5"/>
  <c r="H13" i="5"/>
  <c r="I13" i="5"/>
  <c r="I52" i="5"/>
  <c r="H52" i="5"/>
  <c r="G52" i="5"/>
  <c r="I36" i="5"/>
  <c r="H36" i="5"/>
  <c r="G36" i="5"/>
  <c r="G35" i="5"/>
  <c r="I29" i="5"/>
  <c r="H29" i="5"/>
  <c r="G29" i="5"/>
  <c r="I83" i="3"/>
  <c r="H83" i="3"/>
  <c r="G83" i="3"/>
  <c r="I73" i="3"/>
  <c r="H73" i="3"/>
  <c r="G73" i="3"/>
  <c r="G62" i="3"/>
  <c r="H62" i="3" s="1"/>
  <c r="G61" i="3"/>
  <c r="H61" i="3" s="1"/>
  <c r="G38" i="3"/>
  <c r="H38" i="3"/>
  <c r="I38" i="3"/>
  <c r="I62" i="3" l="1"/>
  <c r="I61" i="3"/>
  <c r="I37" i="3" l="1"/>
  <c r="H37" i="3"/>
  <c r="G37" i="3"/>
  <c r="I36" i="3"/>
  <c r="H36" i="3"/>
  <c r="G36" i="3"/>
  <c r="I35" i="3"/>
  <c r="H35" i="3"/>
  <c r="G35" i="3"/>
  <c r="I34" i="3"/>
  <c r="H34" i="3"/>
  <c r="G34" i="3"/>
  <c r="G39" i="2" l="1"/>
  <c r="H39" i="2"/>
  <c r="I39" i="2"/>
  <c r="I72" i="3"/>
  <c r="H72" i="3"/>
  <c r="G72" i="3"/>
  <c r="I82" i="3"/>
  <c r="H82" i="3"/>
  <c r="G82" i="3"/>
  <c r="G136" i="1" l="1"/>
  <c r="H136" i="1" s="1"/>
  <c r="G135" i="1"/>
  <c r="H135" i="1" s="1"/>
  <c r="H134" i="1"/>
  <c r="G133" i="1"/>
  <c r="H133" i="1" s="1"/>
  <c r="I119" i="1" l="1"/>
  <c r="H119" i="1"/>
  <c r="G119" i="1"/>
  <c r="I118" i="1"/>
  <c r="H118" i="1"/>
  <c r="G118" i="1"/>
  <c r="I114" i="1"/>
  <c r="H114" i="1"/>
  <c r="G114" i="1"/>
  <c r="I113" i="1"/>
  <c r="H113" i="1"/>
  <c r="G113" i="1"/>
  <c r="I28" i="5" l="1"/>
  <c r="H28" i="5"/>
  <c r="G28" i="5"/>
  <c r="I27" i="5"/>
  <c r="H27" i="5"/>
  <c r="G27" i="5"/>
  <c r="I26" i="5"/>
  <c r="H26" i="5"/>
  <c r="G26" i="5"/>
  <c r="I35" i="5"/>
  <c r="H35" i="5"/>
  <c r="I34" i="5"/>
  <c r="H34" i="5"/>
  <c r="G34" i="5"/>
  <c r="I33" i="5"/>
  <c r="H33" i="5"/>
  <c r="G33" i="5"/>
  <c r="I51" i="5"/>
  <c r="H51" i="5"/>
  <c r="G51" i="5"/>
  <c r="I50" i="5"/>
  <c r="H50" i="5"/>
  <c r="G50" i="5"/>
  <c r="I49" i="5"/>
  <c r="H49" i="5"/>
  <c r="G49" i="5"/>
  <c r="G60" i="3" l="1"/>
  <c r="I60" i="3" s="1"/>
  <c r="H60" i="3" l="1"/>
  <c r="H38" i="2" l="1"/>
  <c r="G103" i="2" l="1"/>
  <c r="H103" i="2" s="1"/>
  <c r="G104" i="2"/>
  <c r="H104" i="2" s="1"/>
  <c r="G102" i="2"/>
  <c r="H102" i="2" s="1"/>
  <c r="I38" i="2"/>
  <c r="G38" i="2"/>
  <c r="I36" i="2" l="1"/>
  <c r="H36" i="2"/>
  <c r="G36" i="2"/>
  <c r="I112" i="1" l="1"/>
  <c r="H112" i="1"/>
  <c r="G112" i="1"/>
  <c r="A8" i="5" l="1"/>
  <c r="A8" i="4"/>
  <c r="A8" i="3"/>
  <c r="A8" i="2"/>
  <c r="I81" i="3" l="1"/>
  <c r="H81" i="3"/>
  <c r="G81" i="3"/>
  <c r="I80" i="3"/>
  <c r="H80" i="3"/>
  <c r="G80" i="3"/>
  <c r="I79" i="3"/>
  <c r="H79" i="3"/>
  <c r="G79" i="3"/>
  <c r="I78" i="3"/>
  <c r="H78" i="3"/>
  <c r="G78" i="3"/>
  <c r="I77" i="3"/>
  <c r="H77" i="3"/>
  <c r="G77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G59" i="3"/>
  <c r="I59" i="3" s="1"/>
  <c r="G58" i="3"/>
  <c r="H58" i="3" s="1"/>
  <c r="G57" i="3"/>
  <c r="I57" i="3" s="1"/>
  <c r="G56" i="3"/>
  <c r="H56" i="3" s="1"/>
  <c r="I58" i="3" l="1"/>
  <c r="I56" i="3"/>
  <c r="H59" i="3"/>
  <c r="H57" i="3"/>
  <c r="G101" i="2" l="1"/>
  <c r="H101" i="2" s="1"/>
  <c r="I37" i="2"/>
  <c r="H37" i="2"/>
  <c r="G37" i="2"/>
  <c r="I84" i="2" l="1"/>
  <c r="H84" i="2"/>
  <c r="G84" i="2"/>
  <c r="I83" i="2"/>
  <c r="H83" i="2"/>
  <c r="G83" i="2"/>
  <c r="I79" i="2"/>
  <c r="H79" i="2"/>
  <c r="G79" i="2"/>
  <c r="I74" i="2"/>
  <c r="H74" i="2"/>
  <c r="G74" i="2"/>
  <c r="I73" i="2"/>
  <c r="H73" i="2"/>
  <c r="G73" i="2"/>
  <c r="I69" i="2"/>
  <c r="H69" i="2"/>
  <c r="G69" i="2"/>
  <c r="G63" i="2"/>
  <c r="H63" i="2" s="1"/>
  <c r="G59" i="2"/>
  <c r="I59" i="2" s="1"/>
  <c r="G58" i="2"/>
  <c r="I58" i="2" s="1"/>
  <c r="I63" i="2" l="1"/>
  <c r="H59" i="2"/>
  <c r="H58" i="2"/>
</calcChain>
</file>

<file path=xl/sharedStrings.xml><?xml version="1.0" encoding="utf-8"?>
<sst xmlns="http://schemas.openxmlformats.org/spreadsheetml/2006/main" count="743" uniqueCount="185">
  <si>
    <t>Vessel</t>
  </si>
  <si>
    <t>Depot
Cut Off</t>
  </si>
  <si>
    <t>ETD
Melbourne</t>
  </si>
  <si>
    <t>ETA
Singapore</t>
  </si>
  <si>
    <t>ETA
Bangkok</t>
  </si>
  <si>
    <t>OOCL NORFOLK</t>
  </si>
  <si>
    <t>HONG KONG</t>
  </si>
  <si>
    <t>ETA
Hong Kong</t>
  </si>
  <si>
    <t>OOCL ITALY</t>
  </si>
  <si>
    <t>COSCO FELIXSTOWE</t>
  </si>
  <si>
    <t>SHANGHAI</t>
  </si>
  <si>
    <t>ETA
Shanghai</t>
  </si>
  <si>
    <t xml:space="preserve">BUSAN </t>
  </si>
  <si>
    <t>OOCL SHANGHAI</t>
  </si>
  <si>
    <t>XIN DA LIAN</t>
  </si>
  <si>
    <t>USA</t>
  </si>
  <si>
    <t>HANSA OFFENBURG</t>
  </si>
  <si>
    <t>ETA
Auckland</t>
  </si>
  <si>
    <t>VOY</t>
  </si>
  <si>
    <t xml:space="preserve">ETA
Busan </t>
  </si>
  <si>
    <t>ETA
Incheon</t>
  </si>
  <si>
    <t>Cut Off</t>
  </si>
  <si>
    <t>PORT KELANG</t>
  </si>
  <si>
    <t>ETA
Port Kelang</t>
  </si>
  <si>
    <t>OOCL PANAMA</t>
  </si>
  <si>
    <t>SINGAPORE</t>
  </si>
  <si>
    <t>ETA
Keelung</t>
  </si>
  <si>
    <r>
      <t xml:space="preserve">ETA
</t>
    </r>
    <r>
      <rPr>
        <b/>
        <sz val="12"/>
        <color theme="1"/>
        <rFont val="Nyala"/>
      </rPr>
      <t>Ho Chi Minh</t>
    </r>
  </si>
  <si>
    <t>OOCL YOKOHAMA</t>
  </si>
  <si>
    <t>NEW ZEALAND</t>
  </si>
  <si>
    <t>ETA
Lyttleton</t>
  </si>
  <si>
    <t>ETA
Wellington</t>
  </si>
  <si>
    <t xml:space="preserve">MIDDLE EAST </t>
  </si>
  <si>
    <t>ETA
Dubai</t>
  </si>
  <si>
    <t xml:space="preserve">UK &amp; EUROPE </t>
  </si>
  <si>
    <r>
      <t xml:space="preserve">ETA
</t>
    </r>
    <r>
      <rPr>
        <b/>
        <sz val="12"/>
        <color theme="1"/>
        <rFont val="Nyala"/>
      </rPr>
      <t>Hamburg</t>
    </r>
  </si>
  <si>
    <t>ETA
Rotterdam</t>
  </si>
  <si>
    <r>
      <t xml:space="preserve">ETA
</t>
    </r>
    <r>
      <rPr>
        <b/>
        <sz val="12"/>
        <color theme="1"/>
        <rFont val="Nyala"/>
      </rPr>
      <t>Los Angeles</t>
    </r>
  </si>
  <si>
    <t>ETA
Abu Dhabi</t>
  </si>
  <si>
    <t>ETA
Bahrain</t>
  </si>
  <si>
    <r>
      <t xml:space="preserve">ETA
</t>
    </r>
    <r>
      <rPr>
        <b/>
        <sz val="11"/>
        <color theme="1"/>
        <rFont val="Nyala"/>
      </rPr>
      <t>San Francisco</t>
    </r>
  </si>
  <si>
    <r>
      <t xml:space="preserve">ETA
</t>
    </r>
    <r>
      <rPr>
        <b/>
        <sz val="12"/>
        <color theme="1"/>
        <rFont val="Nyala"/>
      </rPr>
      <t xml:space="preserve">New York </t>
    </r>
  </si>
  <si>
    <r>
      <rPr>
        <b/>
        <sz val="14"/>
        <color theme="1"/>
        <rFont val="Nyala"/>
      </rPr>
      <t>ETA</t>
    </r>
    <r>
      <rPr>
        <b/>
        <sz val="11"/>
        <color theme="1"/>
        <rFont val="Nyala"/>
      </rPr>
      <t xml:space="preserve">
Southampton</t>
    </r>
  </si>
  <si>
    <t xml:space="preserve">* All Dates are correct at time of issue, however are subject to change without notice. </t>
  </si>
  <si>
    <t>* Please ensure driver has the appropriate paperwork when delivering in cargo, to avoid being turned away.</t>
  </si>
  <si>
    <t>* Paperwork must state Asea360 booking number and "ASEA360 STACK"</t>
  </si>
  <si>
    <t xml:space="preserve">* DG cargo must only be delivered on last day of cut off. </t>
  </si>
  <si>
    <t>MELBOURNE EXPORT</t>
  </si>
  <si>
    <t xml:space="preserve">LCL SAILING SCHEDULE </t>
  </si>
  <si>
    <t xml:space="preserve">* All Business transactions are in accordance with Asea360 Consolidation's standard terms and conditions and can be obtained upon request. </t>
  </si>
  <si>
    <t>SYDNEY EXPORT</t>
  </si>
  <si>
    <t>ETD
Sydney</t>
  </si>
  <si>
    <r>
      <t xml:space="preserve">ETA
</t>
    </r>
    <r>
      <rPr>
        <b/>
        <sz val="11"/>
        <color theme="1"/>
        <rFont val="Nyala"/>
      </rPr>
      <t>Ho Chi Minh</t>
    </r>
  </si>
  <si>
    <t>ADELAIDE EXPORT</t>
  </si>
  <si>
    <t>FREMANTLE EXPORT</t>
  </si>
  <si>
    <t>ETD
Fremantle</t>
  </si>
  <si>
    <t>ETD
Adelaide</t>
  </si>
  <si>
    <t>BRISBANE EXPORT</t>
  </si>
  <si>
    <t>ETD
Brisbane</t>
  </si>
  <si>
    <t>OOCL KUALA LUMPUR</t>
  </si>
  <si>
    <t>COSCO HONG KONG</t>
  </si>
  <si>
    <t>OOCL HOUSTON</t>
  </si>
  <si>
    <t>E.R. SWEDEN</t>
  </si>
  <si>
    <t>APL SCOTLAND</t>
  </si>
  <si>
    <t>XIN YAN TAI</t>
  </si>
  <si>
    <t>OOCL MIAMI</t>
  </si>
  <si>
    <t>KOTA LAMBAI</t>
  </si>
  <si>
    <t>OOCL BRISBANE</t>
  </si>
  <si>
    <t>LOUISA SCHULTE</t>
  </si>
  <si>
    <t>SEAMAX STRATFORD</t>
  </si>
  <si>
    <t>CMA CGM CHOPIN</t>
  </si>
  <si>
    <t>114N</t>
  </si>
  <si>
    <t>E.R. DENMARK</t>
  </si>
  <si>
    <t>115N</t>
  </si>
  <si>
    <t xml:space="preserve">OOCL YOKOHAMA </t>
  </si>
  <si>
    <t>071N</t>
  </si>
  <si>
    <t>OOCL CANADA</t>
  </si>
  <si>
    <t>OOCL ROTTERDAM</t>
  </si>
  <si>
    <t>SEASPAN NEW DELHI</t>
  </si>
  <si>
    <t>137N</t>
  </si>
  <si>
    <t>110N</t>
  </si>
  <si>
    <t>012N</t>
  </si>
  <si>
    <t>VENETIA</t>
  </si>
  <si>
    <t>HOLSATIA</t>
  </si>
  <si>
    <t>APL SAVANNAH</t>
  </si>
  <si>
    <t>MA114R</t>
  </si>
  <si>
    <t>MA115R</t>
  </si>
  <si>
    <t>ANL GIPPSLAND</t>
  </si>
  <si>
    <t>051N</t>
  </si>
  <si>
    <t>072N</t>
  </si>
  <si>
    <t>KOTA LUMAYAN</t>
  </si>
  <si>
    <t>138N</t>
  </si>
  <si>
    <t>054N</t>
  </si>
  <si>
    <t>116N</t>
  </si>
  <si>
    <t>139N</t>
  </si>
  <si>
    <t>TOUCAN HUNTER</t>
  </si>
  <si>
    <t>074S</t>
  </si>
  <si>
    <t>COSCO ANTWERP</t>
  </si>
  <si>
    <t>COSCO SINGAPORE</t>
  </si>
  <si>
    <t>168N</t>
  </si>
  <si>
    <t>2017N</t>
  </si>
  <si>
    <t>2015N</t>
  </si>
  <si>
    <t>165N</t>
  </si>
  <si>
    <t>059N</t>
  </si>
  <si>
    <t>285N</t>
  </si>
  <si>
    <t>236N</t>
  </si>
  <si>
    <t>161N</t>
  </si>
  <si>
    <t>OOCL TEXAS</t>
  </si>
  <si>
    <t>OOCL DUBAI</t>
  </si>
  <si>
    <t>132N</t>
  </si>
  <si>
    <t>152N</t>
  </si>
  <si>
    <t>WILLIAM</t>
  </si>
  <si>
    <t>013N</t>
  </si>
  <si>
    <t>014N</t>
  </si>
  <si>
    <t>112N</t>
  </si>
  <si>
    <t>NEFELI</t>
  </si>
  <si>
    <t xml:space="preserve">MSC SINDY </t>
  </si>
  <si>
    <t>MA116R</t>
  </si>
  <si>
    <t>MSC MELINE</t>
  </si>
  <si>
    <t>MA118R</t>
  </si>
  <si>
    <t>MSC TOKYO</t>
  </si>
  <si>
    <t>MA119R</t>
  </si>
  <si>
    <t>APL DETROIT</t>
  </si>
  <si>
    <t>MA120R</t>
  </si>
  <si>
    <t>MA121R</t>
  </si>
  <si>
    <t>KOTA LARIS</t>
  </si>
  <si>
    <t>050N</t>
  </si>
  <si>
    <t>144N</t>
  </si>
  <si>
    <t>211N</t>
  </si>
  <si>
    <t>159N</t>
  </si>
  <si>
    <t>OOCL BEIJING</t>
  </si>
  <si>
    <t>088N</t>
  </si>
  <si>
    <t>107N</t>
  </si>
  <si>
    <t>125N</t>
  </si>
  <si>
    <t>083N</t>
  </si>
  <si>
    <t>052N</t>
  </si>
  <si>
    <t>073N</t>
  </si>
  <si>
    <t>089N</t>
  </si>
  <si>
    <t>111N</t>
  </si>
  <si>
    <t>166N</t>
  </si>
  <si>
    <t>145N</t>
  </si>
  <si>
    <t>055N</t>
  </si>
  <si>
    <t>2020N</t>
  </si>
  <si>
    <t>180N</t>
  </si>
  <si>
    <t>169N</t>
  </si>
  <si>
    <t>117N</t>
  </si>
  <si>
    <t>199N</t>
  </si>
  <si>
    <t>121N</t>
  </si>
  <si>
    <t>162N</t>
  </si>
  <si>
    <t>GRASMERE MAERSK</t>
  </si>
  <si>
    <t>NYK FUTAGO</t>
  </si>
  <si>
    <t>076S</t>
  </si>
  <si>
    <t>MAERSK GARONNE</t>
  </si>
  <si>
    <t>111S</t>
  </si>
  <si>
    <t>SYNERGY KEELUNG</t>
  </si>
  <si>
    <t>ANL WARNAMBOOL</t>
  </si>
  <si>
    <t>212N</t>
  </si>
  <si>
    <t>2022N</t>
  </si>
  <si>
    <t>HANSA BITBURG</t>
  </si>
  <si>
    <t>AGAMEMNON</t>
  </si>
  <si>
    <t>Updated 12/04</t>
  </si>
  <si>
    <t>160N</t>
  </si>
  <si>
    <t>108N</t>
  </si>
  <si>
    <t>286N</t>
  </si>
  <si>
    <t>237N</t>
  </si>
  <si>
    <t>133N</t>
  </si>
  <si>
    <t>181N</t>
  </si>
  <si>
    <t>153N</t>
  </si>
  <si>
    <t>25/50</t>
  </si>
  <si>
    <t>200N</t>
  </si>
  <si>
    <t>141N</t>
  </si>
  <si>
    <t>NYK FURANO</t>
  </si>
  <si>
    <t>074N</t>
  </si>
  <si>
    <t>114S</t>
  </si>
  <si>
    <t>016N</t>
  </si>
  <si>
    <t>017N</t>
  </si>
  <si>
    <t xml:space="preserve">SEAMAX GREENWICH </t>
  </si>
  <si>
    <t>APL MEXICO CITY</t>
  </si>
  <si>
    <t>MA122R</t>
  </si>
  <si>
    <t>MSC RACHELLE</t>
  </si>
  <si>
    <t>MA123R</t>
  </si>
  <si>
    <t>DEBUSSY</t>
  </si>
  <si>
    <t>MATE</t>
  </si>
  <si>
    <t>119N</t>
  </si>
  <si>
    <t>12th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</si>
</sst>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[$-409]d\-mmm\-yy;@"/>
  </numFmts>
  <fonts count="3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"/>
      <color rgb="FFFF0000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28"/>
      <color theme="4"/>
      <name val="Cambria"/>
      <family val="1"/>
    </font>
    <font>
      <b/>
      <sz val="14"/>
      <color theme="1"/>
      <name val="Nyala"/>
    </font>
    <font>
      <sz val="14"/>
      <name val="Arial Narrow"/>
      <family val="2"/>
    </font>
    <font>
      <sz val="14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Nyala"/>
    </font>
    <font>
      <b/>
      <sz val="24"/>
      <name val="Nyala"/>
    </font>
    <font>
      <b/>
      <sz val="11"/>
      <color theme="1"/>
      <name val="Nyala"/>
    </font>
    <font>
      <b/>
      <sz val="10"/>
      <name val="Arial"/>
      <family val="2"/>
    </font>
    <font>
      <b/>
      <sz val="10"/>
      <color rgb="FF002060"/>
      <name val="Arial"/>
      <family val="2"/>
    </font>
    <font>
      <b/>
      <sz val="36"/>
      <color theme="4"/>
      <name val="Cambria"/>
      <family val="1"/>
    </font>
    <font>
      <b/>
      <sz val="14"/>
      <color rgb="FF000000"/>
      <name val="Calibri"/>
      <family val="2"/>
    </font>
    <font>
      <sz val="14"/>
      <color theme="0"/>
      <name val="Arial"/>
      <family val="2"/>
    </font>
    <font>
      <b/>
      <sz val="14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EBF7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</cellStyleXfs>
  <cellXfs count="173">
    <xf numFmtId="0" fontId="0" fillId="0" borderId="0" xfId="0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5" fillId="2" borderId="0" xfId="2" applyFont="1" applyFill="1" applyBorder="1"/>
    <xf numFmtId="164" fontId="5" fillId="2" borderId="0" xfId="2" applyFont="1" applyFill="1"/>
    <xf numFmtId="164" fontId="14" fillId="2" borderId="0" xfId="2" applyFont="1" applyFill="1" applyBorder="1" applyAlignment="1">
      <alignment horizontal="center"/>
    </xf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4" borderId="7" xfId="0" quotePrefix="1" applyFont="1" applyFill="1" applyBorder="1"/>
    <xf numFmtId="16" fontId="17" fillId="4" borderId="8" xfId="0" applyNumberFormat="1" applyFont="1" applyFill="1" applyBorder="1" applyAlignment="1">
      <alignment horizontal="center"/>
    </xf>
    <xf numFmtId="0" fontId="17" fillId="4" borderId="9" xfId="0" quotePrefix="1" applyFont="1" applyFill="1" applyBorder="1"/>
    <xf numFmtId="0" fontId="17" fillId="4" borderId="10" xfId="0" quotePrefix="1" applyFont="1" applyFill="1" applyBorder="1" applyAlignment="1">
      <alignment horizontal="left"/>
    </xf>
    <xf numFmtId="16" fontId="17" fillId="4" borderId="10" xfId="0" applyNumberFormat="1" applyFont="1" applyFill="1" applyBorder="1" applyAlignment="1">
      <alignment horizontal="center"/>
    </xf>
    <xf numFmtId="16" fontId="17" fillId="4" borderId="11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4" borderId="7" xfId="0" applyFont="1" applyFill="1" applyBorder="1"/>
    <xf numFmtId="0" fontId="17" fillId="4" borderId="9" xfId="0" applyFont="1" applyFill="1" applyBorder="1"/>
    <xf numFmtId="16" fontId="17" fillId="4" borderId="0" xfId="0" applyNumberFormat="1" applyFont="1" applyFill="1" applyBorder="1" applyAlignment="1">
      <alignment horizontal="center"/>
    </xf>
    <xf numFmtId="0" fontId="17" fillId="4" borderId="0" xfId="0" quotePrefix="1" applyFont="1" applyFill="1" applyBorder="1" applyAlignment="1">
      <alignment horizontal="left"/>
    </xf>
    <xf numFmtId="164" fontId="1" fillId="2" borderId="0" xfId="1" applyNumberFormat="1" applyFill="1" applyBorder="1" applyAlignment="1" applyProtection="1">
      <alignment horizontal="center" vertical="center"/>
    </xf>
    <xf numFmtId="164" fontId="5" fillId="2" borderId="0" xfId="0" applyNumberFormat="1" applyFont="1" applyFill="1" applyBorder="1" applyAlignment="1">
      <alignment horizontal="center" vertical="center"/>
    </xf>
    <xf numFmtId="16" fontId="17" fillId="2" borderId="0" xfId="0" applyNumberFormat="1" applyFont="1" applyFill="1" applyBorder="1" applyAlignment="1">
      <alignment horizontal="center"/>
    </xf>
    <xf numFmtId="0" fontId="16" fillId="4" borderId="7" xfId="0" applyFont="1" applyFill="1" applyBorder="1"/>
    <xf numFmtId="0" fontId="16" fillId="4" borderId="9" xfId="0" applyFont="1" applyFill="1" applyBorder="1"/>
    <xf numFmtId="0" fontId="16" fillId="4" borderId="10" xfId="0" quotePrefix="1" applyFont="1" applyFill="1" applyBorder="1" applyAlignment="1">
      <alignment horizontal="left"/>
    </xf>
    <xf numFmtId="16" fontId="16" fillId="4" borderId="10" xfId="0" applyNumberFormat="1" applyFont="1" applyFill="1" applyBorder="1" applyAlignment="1">
      <alignment horizontal="center"/>
    </xf>
    <xf numFmtId="164" fontId="5" fillId="2" borderId="0" xfId="3" applyFont="1" applyFill="1" applyBorder="1" applyAlignment="1">
      <alignment horizontal="center"/>
    </xf>
    <xf numFmtId="16" fontId="16" fillId="4" borderId="8" xfId="0" applyNumberFormat="1" applyFont="1" applyFill="1" applyBorder="1" applyAlignment="1">
      <alignment horizontal="center"/>
    </xf>
    <xf numFmtId="16" fontId="16" fillId="4" borderId="11" xfId="0" applyNumberFormat="1" applyFont="1" applyFill="1" applyBorder="1" applyAlignment="1">
      <alignment horizontal="center"/>
    </xf>
    <xf numFmtId="16" fontId="17" fillId="4" borderId="8" xfId="0" quotePrefix="1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left"/>
    </xf>
    <xf numFmtId="16" fontId="17" fillId="4" borderId="10" xfId="0" quotePrefix="1" applyNumberFormat="1" applyFont="1" applyFill="1" applyBorder="1" applyAlignment="1">
      <alignment horizontal="center"/>
    </xf>
    <xf numFmtId="16" fontId="17" fillId="4" borderId="11" xfId="0" quotePrefix="1" applyNumberFormat="1" applyFont="1" applyFill="1" applyBorder="1" applyAlignment="1">
      <alignment horizontal="center"/>
    </xf>
    <xf numFmtId="0" fontId="16" fillId="4" borderId="0" xfId="0" quotePrefix="1" applyFont="1" applyFill="1" applyBorder="1" applyAlignment="1">
      <alignment horizontal="left"/>
    </xf>
    <xf numFmtId="16" fontId="16" fillId="4" borderId="0" xfId="0" applyNumberFormat="1" applyFont="1" applyFill="1" applyBorder="1" applyAlignment="1">
      <alignment horizontal="center"/>
    </xf>
    <xf numFmtId="16" fontId="16" fillId="4" borderId="0" xfId="0" quotePrefix="1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" fontId="16" fillId="4" borderId="10" xfId="0" quotePrefix="1" applyNumberFormat="1" applyFont="1" applyFill="1" applyBorder="1" applyAlignment="1">
      <alignment horizontal="center"/>
    </xf>
    <xf numFmtId="0" fontId="17" fillId="2" borderId="0" xfId="0" applyFont="1" applyFill="1" applyBorder="1"/>
    <xf numFmtId="0" fontId="17" fillId="2" borderId="0" xfId="0" quotePrefix="1" applyFont="1" applyFill="1" applyBorder="1" applyAlignment="1">
      <alignment horizontal="left"/>
    </xf>
    <xf numFmtId="164" fontId="5" fillId="2" borderId="0" xfId="3" applyFont="1" applyFill="1" applyBorder="1" applyAlignment="1">
      <alignment horizontal="left"/>
    </xf>
    <xf numFmtId="1" fontId="5" fillId="2" borderId="0" xfId="3" applyNumberFormat="1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16" fillId="2" borderId="0" xfId="0" applyFont="1" applyFill="1" applyBorder="1"/>
    <xf numFmtId="0" fontId="16" fillId="2" borderId="0" xfId="0" quotePrefix="1" applyFont="1" applyFill="1" applyBorder="1" applyAlignment="1">
      <alignment horizontal="left"/>
    </xf>
    <xf numFmtId="16" fontId="16" fillId="2" borderId="0" xfId="0" quotePrefix="1" applyNumberFormat="1" applyFont="1" applyFill="1" applyBorder="1" applyAlignment="1">
      <alignment horizontal="left"/>
    </xf>
    <xf numFmtId="16" fontId="16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6" fontId="16" fillId="2" borderId="0" xfId="0" quotePrefix="1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4" fontId="22" fillId="2" borderId="0" xfId="0" applyNumberFormat="1" applyFont="1" applyFill="1" applyAlignment="1">
      <alignment horizontal="center" vertical="center"/>
    </xf>
    <xf numFmtId="16" fontId="16" fillId="2" borderId="14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16" fontId="16" fillId="2" borderId="14" xfId="0" quotePrefix="1" applyNumberFormat="1" applyFont="1" applyFill="1" applyBorder="1" applyAlignment="1">
      <alignment horizontal="center"/>
    </xf>
    <xf numFmtId="0" fontId="17" fillId="2" borderId="12" xfId="0" applyFont="1" applyFill="1" applyBorder="1"/>
    <xf numFmtId="0" fontId="16" fillId="2" borderId="12" xfId="0" applyFont="1" applyFill="1" applyBorder="1"/>
    <xf numFmtId="0" fontId="17" fillId="2" borderId="13" xfId="0" applyFont="1" applyFill="1" applyBorder="1"/>
    <xf numFmtId="0" fontId="17" fillId="2" borderId="14" xfId="0" applyFont="1" applyFill="1" applyBorder="1" applyAlignment="1">
      <alignment horizontal="center"/>
    </xf>
    <xf numFmtId="49" fontId="16" fillId="4" borderId="0" xfId="0" quotePrefix="1" applyNumberFormat="1" applyFont="1" applyFill="1" applyBorder="1" applyAlignment="1">
      <alignment horizontal="left"/>
    </xf>
    <xf numFmtId="0" fontId="2" fillId="2" borderId="0" xfId="0" applyNumberFormat="1" applyFont="1" applyFill="1" applyAlignment="1">
      <alignment horizontal="center" vertical="center"/>
    </xf>
    <xf numFmtId="0" fontId="5" fillId="2" borderId="0" xfId="3" applyNumberFormat="1" applyFont="1" applyFill="1" applyBorder="1" applyAlignment="1">
      <alignment horizontal="center"/>
    </xf>
    <xf numFmtId="0" fontId="17" fillId="2" borderId="0" xfId="0" applyNumberFormat="1" applyFont="1" applyFill="1" applyBorder="1" applyAlignment="1">
      <alignment horizontal="center"/>
    </xf>
    <xf numFmtId="0" fontId="17" fillId="2" borderId="14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22" fillId="2" borderId="0" xfId="0" applyNumberFormat="1" applyFont="1" applyFill="1" applyAlignment="1">
      <alignment horizontal="center" vertical="center"/>
    </xf>
    <xf numFmtId="0" fontId="21" fillId="2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6" fillId="2" borderId="0" xfId="0" quotePrefix="1" applyNumberFormat="1" applyFont="1" applyFill="1" applyBorder="1" applyAlignment="1">
      <alignment horizontal="center"/>
    </xf>
    <xf numFmtId="0" fontId="16" fillId="4" borderId="10" xfId="0" quotePrefix="1" applyFont="1" applyFill="1" applyBorder="1" applyAlignment="1">
      <alignment horizontal="center"/>
    </xf>
    <xf numFmtId="16" fontId="16" fillId="4" borderId="8" xfId="0" quotePrefix="1" applyNumberFormat="1" applyFont="1" applyFill="1" applyBorder="1" applyAlignment="1">
      <alignment horizontal="center"/>
    </xf>
    <xf numFmtId="49" fontId="16" fillId="4" borderId="10" xfId="0" quotePrefix="1" applyNumberFormat="1" applyFont="1" applyFill="1" applyBorder="1" applyAlignment="1">
      <alignment horizontal="left"/>
    </xf>
    <xf numFmtId="16" fontId="16" fillId="4" borderId="11" xfId="0" quotePrefix="1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24" fillId="5" borderId="7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/>
    </xf>
    <xf numFmtId="16" fontId="17" fillId="4" borderId="0" xfId="0" quotePrefix="1" applyNumberFormat="1" applyFont="1" applyFill="1" applyBorder="1" applyAlignment="1">
      <alignment horizontal="center"/>
    </xf>
    <xf numFmtId="0" fontId="17" fillId="4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center"/>
    </xf>
    <xf numFmtId="0" fontId="16" fillId="4" borderId="0" xfId="0" quotePrefix="1" applyFont="1" applyFill="1" applyBorder="1" applyAlignment="1">
      <alignment horizontal="center"/>
    </xf>
    <xf numFmtId="0" fontId="25" fillId="2" borderId="0" xfId="0" applyFont="1" applyFill="1" applyAlignment="1">
      <alignment vertical="center"/>
    </xf>
    <xf numFmtId="0" fontId="15" fillId="2" borderId="8" xfId="0" applyFont="1" applyFill="1" applyBorder="1" applyAlignment="1">
      <alignment vertical="center"/>
    </xf>
    <xf numFmtId="16" fontId="16" fillId="4" borderId="20" xfId="0" applyNumberFormat="1" applyFont="1" applyFill="1" applyBorder="1" applyAlignment="1">
      <alignment horizontal="center"/>
    </xf>
    <xf numFmtId="16" fontId="16" fillId="4" borderId="21" xfId="0" applyNumberFormat="1" applyFont="1" applyFill="1" applyBorder="1" applyAlignment="1">
      <alignment horizontal="center"/>
    </xf>
    <xf numFmtId="16" fontId="26" fillId="5" borderId="0" xfId="0" applyNumberFormat="1" applyFont="1" applyFill="1" applyBorder="1" applyAlignment="1">
      <alignment horizontal="center" vertical="center"/>
    </xf>
    <xf numFmtId="16" fontId="26" fillId="5" borderId="10" xfId="0" applyNumberFormat="1" applyFont="1" applyFill="1" applyBorder="1" applyAlignment="1">
      <alignment horizontal="center" vertical="center"/>
    </xf>
    <xf numFmtId="0" fontId="16" fillId="4" borderId="19" xfId="0" applyFont="1" applyFill="1" applyBorder="1"/>
    <xf numFmtId="164" fontId="14" fillId="2" borderId="7" xfId="2" applyFont="1" applyFill="1" applyBorder="1" applyAlignment="1">
      <alignment horizontal="center"/>
    </xf>
    <xf numFmtId="0" fontId="16" fillId="0" borderId="0" xfId="0" applyFont="1" applyFill="1" applyBorder="1"/>
    <xf numFmtId="16" fontId="17" fillId="0" borderId="0" xfId="0" applyNumberFormat="1" applyFont="1" applyFill="1" applyBorder="1" applyAlignment="1">
      <alignment horizontal="center"/>
    </xf>
    <xf numFmtId="16" fontId="17" fillId="4" borderId="20" xfId="0" quotePrefix="1" applyNumberFormat="1" applyFont="1" applyFill="1" applyBorder="1" applyAlignment="1">
      <alignment horizontal="center"/>
    </xf>
    <xf numFmtId="16" fontId="17" fillId="4" borderId="21" xfId="0" quotePrefix="1" applyNumberFormat="1" applyFont="1" applyFill="1" applyBorder="1" applyAlignment="1">
      <alignment horizontal="center"/>
    </xf>
    <xf numFmtId="0" fontId="16" fillId="4" borderId="20" xfId="0" quotePrefix="1" applyFont="1" applyFill="1" applyBorder="1" applyAlignment="1">
      <alignment horizontal="left"/>
    </xf>
    <xf numFmtId="0" fontId="27" fillId="2" borderId="0" xfId="0" applyFont="1" applyFill="1" applyBorder="1" applyAlignment="1">
      <alignment horizontal="right" vertical="center"/>
    </xf>
    <xf numFmtId="0" fontId="28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9" fillId="2" borderId="0" xfId="0" applyFont="1" applyFill="1" applyBorder="1" applyAlignment="1">
      <alignment vertical="center"/>
    </xf>
    <xf numFmtId="0" fontId="28" fillId="2" borderId="8" xfId="0" applyFont="1" applyFill="1" applyBorder="1" applyAlignment="1">
      <alignment vertical="center"/>
    </xf>
    <xf numFmtId="0" fontId="26" fillId="5" borderId="7" xfId="0" applyFont="1" applyFill="1" applyBorder="1" applyAlignment="1">
      <alignment vertical="center"/>
    </xf>
    <xf numFmtId="0" fontId="26" fillId="5" borderId="9" xfId="0" applyFont="1" applyFill="1" applyBorder="1" applyAlignment="1">
      <alignment vertical="center"/>
    </xf>
    <xf numFmtId="0" fontId="16" fillId="5" borderId="7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16" fontId="16" fillId="5" borderId="0" xfId="0" applyNumberFormat="1" applyFont="1" applyFill="1" applyBorder="1" applyAlignment="1">
      <alignment horizontal="center" vertical="center"/>
    </xf>
    <xf numFmtId="16" fontId="16" fillId="5" borderId="8" xfId="0" applyNumberFormat="1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vertical="center"/>
    </xf>
    <xf numFmtId="0" fontId="16" fillId="5" borderId="10" xfId="0" applyFont="1" applyFill="1" applyBorder="1" applyAlignment="1">
      <alignment vertical="center"/>
    </xf>
    <xf numFmtId="16" fontId="16" fillId="5" borderId="10" xfId="0" applyNumberFormat="1" applyFont="1" applyFill="1" applyBorder="1" applyAlignment="1">
      <alignment horizontal="center" vertical="center"/>
    </xf>
    <xf numFmtId="16" fontId="16" fillId="5" borderId="11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164" fontId="12" fillId="2" borderId="0" xfId="0" applyNumberFormat="1" applyFont="1" applyFill="1" applyAlignment="1">
      <alignment horizontal="center" vertical="center"/>
    </xf>
    <xf numFmtId="0" fontId="17" fillId="4" borderId="19" xfId="0" applyFont="1" applyFill="1" applyBorder="1"/>
    <xf numFmtId="0" fontId="17" fillId="4" borderId="20" xfId="0" quotePrefix="1" applyFont="1" applyFill="1" applyBorder="1" applyAlignment="1">
      <alignment horizontal="left"/>
    </xf>
    <xf numFmtId="16" fontId="17" fillId="4" borderId="20" xfId="0" applyNumberFormat="1" applyFont="1" applyFill="1" applyBorder="1" applyAlignment="1">
      <alignment horizontal="center"/>
    </xf>
    <xf numFmtId="164" fontId="13" fillId="3" borderId="3" xfId="0" applyNumberFormat="1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/>
    </xf>
    <xf numFmtId="164" fontId="19" fillId="2" borderId="10" xfId="2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/>
    </xf>
    <xf numFmtId="164" fontId="13" fillId="3" borderId="2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/>
    </xf>
    <xf numFmtId="164" fontId="20" fillId="3" borderId="3" xfId="0" applyNumberFormat="1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/>
    </xf>
    <xf numFmtId="164" fontId="19" fillId="2" borderId="26" xfId="2" applyFont="1" applyFill="1" applyBorder="1" applyAlignment="1">
      <alignment horizontal="center"/>
    </xf>
    <xf numFmtId="164" fontId="9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164" fontId="13" fillId="3" borderId="22" xfId="0" applyNumberFormat="1" applyFont="1" applyFill="1" applyBorder="1" applyAlignment="1">
      <alignment horizontal="center" vertical="center" wrapText="1"/>
    </xf>
    <xf numFmtId="164" fontId="13" fillId="3" borderId="23" xfId="0" applyNumberFormat="1" applyFont="1" applyFill="1" applyBorder="1" applyAlignment="1">
      <alignment horizontal="center" vertical="center" wrapText="1"/>
    </xf>
    <xf numFmtId="164" fontId="13" fillId="3" borderId="17" xfId="0" applyNumberFormat="1" applyFont="1" applyFill="1" applyBorder="1" applyAlignment="1">
      <alignment horizontal="center" vertical="center" wrapText="1"/>
    </xf>
    <xf numFmtId="164" fontId="13" fillId="3" borderId="18" xfId="0" applyNumberFormat="1" applyFont="1" applyFill="1" applyBorder="1" applyAlignment="1">
      <alignment horizontal="center" vertical="center" wrapText="1"/>
    </xf>
    <xf numFmtId="164" fontId="23" fillId="2" borderId="0" xfId="0" applyNumberFormat="1" applyFont="1" applyFill="1" applyAlignment="1">
      <alignment horizontal="center" vertical="center"/>
    </xf>
    <xf numFmtId="164" fontId="12" fillId="2" borderId="0" xfId="0" applyNumberFormat="1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164" fontId="19" fillId="2" borderId="0" xfId="2" applyFont="1" applyFill="1" applyBorder="1" applyAlignment="1">
      <alignment horizontal="center"/>
    </xf>
    <xf numFmtId="164" fontId="13" fillId="3" borderId="15" xfId="0" applyNumberFormat="1" applyFont="1" applyFill="1" applyBorder="1" applyAlignment="1">
      <alignment horizontal="center" vertical="center" wrapText="1"/>
    </xf>
    <xf numFmtId="164" fontId="13" fillId="3" borderId="16" xfId="0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center" vertical="center"/>
    </xf>
    <xf numFmtId="164" fontId="20" fillId="3" borderId="17" xfId="0" applyNumberFormat="1" applyFont="1" applyFill="1" applyBorder="1" applyAlignment="1">
      <alignment horizontal="center" vertical="center" wrapText="1"/>
    </xf>
    <xf numFmtId="164" fontId="20" fillId="3" borderId="18" xfId="0" applyNumberFormat="1" applyFont="1" applyFill="1" applyBorder="1" applyAlignment="1">
      <alignment horizontal="center" vertical="center" wrapText="1"/>
    </xf>
  </cellXfs>
  <cellStyles count="9">
    <cellStyle name="Hyperlink" xfId="1" builtinId="8"/>
    <cellStyle name="Normal" xfId="0" builtinId="0"/>
    <cellStyle name="Normal 11" xfId="4" xr:uid="{556E1025-7E85-4C2E-B214-867AF4843D76}"/>
    <cellStyle name="Normal 12" xfId="3" xr:uid="{48238130-EDF2-44E4-BEB4-C7FEC6F45E8E}"/>
    <cellStyle name="Normal 14" xfId="5" xr:uid="{6F3C3F54-7B27-42DA-B00F-F1D2630B9E82}"/>
    <cellStyle name="Normal 31" xfId="8" xr:uid="{CF023379-C287-4048-9638-D75FBE68048B}"/>
    <cellStyle name="Normal 5" xfId="2" xr:uid="{DA943317-22B2-4186-B3AA-F5B5EFB2C88F}"/>
    <cellStyle name="Normal 62 17" xfId="7" xr:uid="{3FB80877-35D1-4BBC-8F18-215E2887EADD}"/>
    <cellStyle name="Normal 62 18" xfId="6" xr:uid="{0ED901F9-2C52-4B01-A0A1-3315B9989113}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121228</xdr:colOff>
      <xdr:row>67</xdr:row>
      <xdr:rowOff>164522</xdr:rowOff>
    </xdr:from>
    <xdr:to>
      <xdr:col>6</xdr:col>
      <xdr:colOff>98138</xdr:colOff>
      <xdr:row>71</xdr:row>
      <xdr:rowOff>150090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7AA5EBF-B258-48CD-95A0-C30C99B26A8F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1103" y="15299747"/>
          <a:ext cx="3790085" cy="93489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175213</xdr:colOff>
      <xdr:row>62</xdr:row>
      <xdr:rowOff>164232</xdr:rowOff>
    </xdr:from>
    <xdr:to>
      <xdr:col>9</xdr:col>
      <xdr:colOff>35067</xdr:colOff>
      <xdr:row>66</xdr:row>
      <xdr:rowOff>59724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5E2DA07-B334-4D8C-A645-E1F619906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213" y="16404357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111124</xdr:colOff>
      <xdr:row>119</xdr:row>
      <xdr:rowOff>77212</xdr:rowOff>
    </xdr:from>
    <xdr:to>
      <xdr:col>9</xdr:col>
      <xdr:colOff>15139</xdr:colOff>
      <xdr:row>122</xdr:row>
      <xdr:rowOff>170708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4705E48-C50D-4ADA-BE71-6C359606E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124" y="34391025"/>
          <a:ext cx="8720990" cy="845971"/>
        </a:xfrm>
        <a:prstGeom prst="rect">
          <a:avLst/>
        </a:prstGeom>
      </xdr:spPr>
    </xdr:pic>
    <xdr:clientData/>
  </xdr:twoCellAnchor>
  <xdr:twoCellAnchor editAs="oneCell">
    <xdr:from>
      <xdr:col>1</xdr:col>
      <xdr:colOff>1845829</xdr:colOff>
      <xdr:row>123</xdr:row>
      <xdr:rowOff>134939</xdr:rowOff>
    </xdr:from>
    <xdr:to>
      <xdr:col>5</xdr:col>
      <xdr:colOff>860397</xdr:colOff>
      <xdr:row>127</xdr:row>
      <xdr:rowOff>56286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D7C8AF59-84C4-4281-97B4-D44B994D9219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829" y="35393314"/>
          <a:ext cx="3528148" cy="9341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1575954</xdr:colOff>
      <xdr:row>137</xdr:row>
      <xdr:rowOff>103910</xdr:rowOff>
    </xdr:from>
    <xdr:to>
      <xdr:col>7</xdr:col>
      <xdr:colOff>116897</xdr:colOff>
      <xdr:row>145</xdr:row>
      <xdr:rowOff>112568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1597436-1FD6-4AAE-B7E0-FF26AEA8B830}"/>
            </a:ext>
          </a:extLst>
        </xdr:cNvPr>
        <xdr:cNvSpPr txBox="1"/>
      </xdr:nvSpPr>
      <xdr:spPr>
        <a:xfrm>
          <a:off x="2216727" y="43875615"/>
          <a:ext cx="5000625" cy="174913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exportsmel@asea360.com.au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167</xdr:row>
      <xdr:rowOff>34637</xdr:rowOff>
    </xdr:from>
    <xdr:to>
      <xdr:col>8</xdr:col>
      <xdr:colOff>813955</xdr:colOff>
      <xdr:row>174</xdr:row>
      <xdr:rowOff>51955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7B7CA37-F875-4019-A4A2-6B63FC7D70C7}"/>
            </a:ext>
          </a:extLst>
        </xdr:cNvPr>
        <xdr:cNvSpPr txBox="1"/>
      </xdr:nvSpPr>
      <xdr:spPr>
        <a:xfrm>
          <a:off x="917865" y="50266023"/>
          <a:ext cx="7914408" cy="1532659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0</xdr:col>
      <xdr:colOff>159471</xdr:colOff>
      <xdr:row>188</xdr:row>
      <xdr:rowOff>63500</xdr:rowOff>
    </xdr:from>
    <xdr:to>
      <xdr:col>9</xdr:col>
      <xdr:colOff>53961</xdr:colOff>
      <xdr:row>192</xdr:row>
      <xdr:rowOff>36491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4A45486-11A7-4859-9890-611471650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471" y="51268313"/>
          <a:ext cx="8720990" cy="884215"/>
        </a:xfrm>
        <a:prstGeom prst="rect">
          <a:avLst/>
        </a:prstGeom>
      </xdr:spPr>
    </xdr:pic>
    <xdr:clientData/>
  </xdr:twoCellAnchor>
  <xdr:twoCellAnchor editAs="oneCell">
    <xdr:from>
      <xdr:col>1</xdr:col>
      <xdr:colOff>1431926</xdr:colOff>
      <xdr:row>0</xdr:row>
      <xdr:rowOff>60325</xdr:rowOff>
    </xdr:from>
    <xdr:to>
      <xdr:col>6</xdr:col>
      <xdr:colOff>402908</xdr:colOff>
      <xdr:row>4</xdr:row>
      <xdr:rowOff>73025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623E9DD-375C-4D9D-9817-F23F226A5A6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6" y="60325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174625</xdr:colOff>
      <xdr:row>153</xdr:row>
      <xdr:rowOff>111124</xdr:rowOff>
    </xdr:from>
    <xdr:to>
      <xdr:col>6</xdr:col>
      <xdr:colOff>373062</xdr:colOff>
      <xdr:row>159</xdr:row>
      <xdr:rowOff>111124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3AE43E-2A6B-408E-86E4-98C6CCD6DE73}"/>
            </a:ext>
          </a:extLst>
        </xdr:cNvPr>
        <xdr:cNvSpPr txBox="1"/>
      </xdr:nvSpPr>
      <xdr:spPr>
        <a:xfrm>
          <a:off x="2603500" y="43354624"/>
          <a:ext cx="3746500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1145597</xdr:colOff>
      <xdr:row>146</xdr:row>
      <xdr:rowOff>122959</xdr:rowOff>
    </xdr:from>
    <xdr:to>
      <xdr:col>7</xdr:col>
      <xdr:colOff>550285</xdr:colOff>
      <xdr:row>167</xdr:row>
      <xdr:rowOff>69273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A625A84-1A87-44D5-BF33-F4830CCF8231}"/>
            </a:ext>
          </a:extLst>
        </xdr:cNvPr>
        <xdr:cNvSpPr txBox="1"/>
      </xdr:nvSpPr>
      <xdr:spPr>
        <a:xfrm>
          <a:off x="1786370" y="45799664"/>
          <a:ext cx="5864370" cy="450099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chemeClr val="accent1"/>
              </a:solidFill>
            </a:rPr>
            <a:t>*** DEPOT</a:t>
          </a:r>
          <a:r>
            <a:rPr lang="en-AU" sz="2000" b="1" u="sng" baseline="0">
              <a:solidFill>
                <a:schemeClr val="accent1"/>
              </a:solidFill>
            </a:rPr>
            <a:t> ADDRESS ***  </a:t>
          </a:r>
          <a:endParaRPr lang="en-AU" sz="2000" b="1" baseline="0">
            <a:solidFill>
              <a:schemeClr val="accent1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QUBE LOGISTICS</a:t>
          </a:r>
          <a:r>
            <a:rPr lang="en-AU" sz="2000" b="1" baseline="0">
              <a:solidFill>
                <a:schemeClr val="accent1"/>
              </a:solidFill>
            </a:rPr>
            <a:t>  </a:t>
          </a:r>
        </a:p>
        <a:p>
          <a:pPr algn="ctr"/>
          <a:r>
            <a:rPr lang="en-AU" sz="2800" b="1" baseline="0">
              <a:solidFill>
                <a:schemeClr val="accent1"/>
              </a:solidFill>
            </a:rPr>
            <a:t> SHED 22, GATE 4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19 - 43 ENTERPRIZE RD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(ENTER VIA PITT ST OFF ENTERPRIZE RD)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WEST MELBOURNE 3003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HOURS: 6.00AM - 3.00PM </a:t>
          </a:r>
          <a:r>
            <a:rPr lang="en-AU" sz="1600" b="1" baseline="0">
              <a:solidFill>
                <a:schemeClr val="accent1"/>
              </a:solidFill>
            </a:rPr>
            <a:t>(MON-FRI) </a:t>
          </a: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C/O ASEA360 STACK </a:t>
          </a:r>
        </a:p>
        <a:p>
          <a:pPr algn="ctr"/>
          <a:r>
            <a:rPr lang="en-AU" sz="1600" u="sng">
              <a:solidFill>
                <a:srgbClr val="FF0000"/>
              </a:solidFill>
            </a:rPr>
            <a:t>Please note:</a:t>
          </a:r>
          <a:r>
            <a:rPr lang="en-AU" sz="1600" u="sng" baseline="0">
              <a:solidFill>
                <a:srgbClr val="FF0000"/>
              </a:solidFill>
            </a:rPr>
            <a:t> for export deliveries; </a:t>
          </a:r>
        </a:p>
        <a:p>
          <a:pPr algn="ctr"/>
          <a:r>
            <a:rPr lang="en-AU" sz="1600">
              <a:solidFill>
                <a:srgbClr val="FF0000"/>
              </a:solidFill>
            </a:rPr>
            <a:t>** Driver to park their vehicle in the queue,</a:t>
          </a:r>
          <a:r>
            <a:rPr lang="en-AU" sz="1600" baseline="0">
              <a:solidFill>
                <a:srgbClr val="FF0000"/>
              </a:solidFill>
            </a:rPr>
            <a:t> walk to the </a:t>
          </a:r>
        </a:p>
        <a:p>
          <a:pPr algn="ctr"/>
          <a:r>
            <a:rPr lang="en-AU" sz="1600" baseline="0">
              <a:solidFill>
                <a:srgbClr val="FF0000"/>
              </a:solidFill>
            </a:rPr>
            <a:t>gatehouse and advise "they are </a:t>
          </a:r>
          <a:r>
            <a:rPr lang="en-AU" sz="1600" u="sng" baseline="0">
              <a:solidFill>
                <a:srgbClr val="FF0000"/>
              </a:solidFill>
            </a:rPr>
            <a:t>only</a:t>
          </a:r>
          <a:r>
            <a:rPr lang="en-AU" sz="1600" baseline="0">
              <a:solidFill>
                <a:srgbClr val="FF0000"/>
              </a:solidFill>
            </a:rPr>
            <a:t> dropping off export cargo for Asea360 stack". They will be processed as a priority. </a:t>
          </a:r>
        </a:p>
        <a:p>
          <a:pPr algn="ctr"/>
          <a:r>
            <a:rPr lang="en-AU" sz="1600" baseline="0">
              <a:solidFill>
                <a:srgbClr val="FF0000"/>
              </a:solidFill>
            </a:rPr>
            <a:t>However if they are also collecting import cargo, they will need to remain in the queue to be processed for both services. **   </a:t>
          </a:r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1579764</xdr:colOff>
      <xdr:row>105</xdr:row>
      <xdr:rowOff>102005</xdr:rowOff>
    </xdr:from>
    <xdr:to>
      <xdr:col>7</xdr:col>
      <xdr:colOff>116897</xdr:colOff>
      <xdr:row>113</xdr:row>
      <xdr:rowOff>138546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AD80218-CC22-4202-8A14-8179801BB808}"/>
            </a:ext>
          </a:extLst>
        </xdr:cNvPr>
        <xdr:cNvSpPr txBox="1"/>
      </xdr:nvSpPr>
      <xdr:spPr>
        <a:xfrm>
          <a:off x="2047355" y="27551323"/>
          <a:ext cx="5187315" cy="183763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exportssyd@asea360.com.au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133</xdr:row>
      <xdr:rowOff>34637</xdr:rowOff>
    </xdr:from>
    <xdr:to>
      <xdr:col>8</xdr:col>
      <xdr:colOff>813955</xdr:colOff>
      <xdr:row>140</xdr:row>
      <xdr:rowOff>51955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2615669-E0DD-405C-8294-4C4F2A3B9C21}"/>
            </a:ext>
          </a:extLst>
        </xdr:cNvPr>
        <xdr:cNvSpPr txBox="1"/>
      </xdr:nvSpPr>
      <xdr:spPr>
        <a:xfrm>
          <a:off x="724767" y="46526162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1828800</xdr:colOff>
      <xdr:row>0</xdr:row>
      <xdr:rowOff>180975</xdr:rowOff>
    </xdr:from>
    <xdr:to>
      <xdr:col>6</xdr:col>
      <xdr:colOff>400050</xdr:colOff>
      <xdr:row>4</xdr:row>
      <xdr:rowOff>190500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6EAE806-A3D8-41B1-ACB5-286125B81400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80975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1861704</xdr:colOff>
      <xdr:row>48</xdr:row>
      <xdr:rowOff>173182</xdr:rowOff>
    </xdr:from>
    <xdr:to>
      <xdr:col>6</xdr:col>
      <xdr:colOff>417079</xdr:colOff>
      <xdr:row>53</xdr:row>
      <xdr:rowOff>21992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940F811-90DA-4664-AA6E-3F54E48CB04B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977" y="15421841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1783773</xdr:colOff>
      <xdr:row>92</xdr:row>
      <xdr:rowOff>121229</xdr:rowOff>
    </xdr:from>
    <xdr:to>
      <xdr:col>6</xdr:col>
      <xdr:colOff>323273</xdr:colOff>
      <xdr:row>96</xdr:row>
      <xdr:rowOff>133064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0B7B89E-C1D1-4858-9A8E-47624E2921A2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4046" y="30540615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190500</xdr:colOff>
      <xdr:row>43</xdr:row>
      <xdr:rowOff>174625</xdr:rowOff>
    </xdr:from>
    <xdr:to>
      <xdr:col>9</xdr:col>
      <xdr:colOff>149414</xdr:colOff>
      <xdr:row>47</xdr:row>
      <xdr:rowOff>95518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A69EE2E-3BE9-4A19-890C-3BA80838F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14160500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230188</xdr:colOff>
      <xdr:row>87</xdr:row>
      <xdr:rowOff>238125</xdr:rowOff>
    </xdr:from>
    <xdr:to>
      <xdr:col>9</xdr:col>
      <xdr:colOff>168782</xdr:colOff>
      <xdr:row>91</xdr:row>
      <xdr:rowOff>95519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1459A74B-38DF-484C-95F9-246E071FB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188" y="28852813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146</xdr:row>
      <xdr:rowOff>134938</xdr:rowOff>
    </xdr:from>
    <xdr:to>
      <xdr:col>9</xdr:col>
      <xdr:colOff>149414</xdr:colOff>
      <xdr:row>150</xdr:row>
      <xdr:rowOff>55828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910DE27-55DC-479A-8A61-AF4C044AC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43949938"/>
          <a:ext cx="8657779" cy="857517"/>
        </a:xfrm>
        <a:prstGeom prst="rect">
          <a:avLst/>
        </a:prstGeom>
      </xdr:spPr>
    </xdr:pic>
    <xdr:clientData/>
  </xdr:twoCellAnchor>
  <xdr:twoCellAnchor>
    <xdr:from>
      <xdr:col>1</xdr:col>
      <xdr:colOff>1928812</xdr:colOff>
      <xdr:row>117</xdr:row>
      <xdr:rowOff>15875</xdr:rowOff>
    </xdr:from>
    <xdr:to>
      <xdr:col>6</xdr:col>
      <xdr:colOff>396874</xdr:colOff>
      <xdr:row>122</xdr:row>
      <xdr:rowOff>166686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BC8592-AE74-4C9E-978E-F67DF42E2912}"/>
            </a:ext>
          </a:extLst>
        </xdr:cNvPr>
        <xdr:cNvSpPr txBox="1"/>
      </xdr:nvSpPr>
      <xdr:spPr>
        <a:xfrm>
          <a:off x="2373312" y="31226125"/>
          <a:ext cx="4000500" cy="1301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1968501</xdr:colOff>
      <xdr:row>114</xdr:row>
      <xdr:rowOff>222249</xdr:rowOff>
    </xdr:from>
    <xdr:to>
      <xdr:col>6</xdr:col>
      <xdr:colOff>322697</xdr:colOff>
      <xdr:row>123</xdr:row>
      <xdr:rowOff>60470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55B8C037-1D5D-46BB-80E4-1136E960B28A}"/>
            </a:ext>
          </a:extLst>
        </xdr:cNvPr>
        <xdr:cNvSpPr txBox="1"/>
      </xdr:nvSpPr>
      <xdr:spPr>
        <a:xfrm>
          <a:off x="2413001" y="30741937"/>
          <a:ext cx="3886634" cy="190990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NEW DEPOT</a:t>
          </a:r>
          <a:r>
            <a:rPr lang="en-AU" sz="1800" b="1" u="sng" baseline="0">
              <a:solidFill>
                <a:srgbClr val="FF0000"/>
              </a:solidFill>
            </a:rPr>
            <a:t> DETAILS ***  </a:t>
          </a:r>
        </a:p>
        <a:p>
          <a:pPr algn="ctr"/>
          <a:r>
            <a:rPr lang="en-AU" sz="2400" b="1" baseline="0">
              <a:solidFill>
                <a:srgbClr val="FF0000"/>
              </a:solidFill>
            </a:rPr>
            <a:t>WSI Logistics 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 36 GOW STREET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PADSTOW, NSW 2211 </a:t>
          </a:r>
        </a:p>
        <a:p>
          <a:pPr algn="ctr"/>
          <a:r>
            <a:rPr lang="en-AU" sz="1600" b="1" baseline="0">
              <a:solidFill>
                <a:srgbClr val="FF0000"/>
              </a:solidFill>
            </a:rPr>
            <a:t>HOURS: 6.00AM - 3.30PM (MON-FRI)</a:t>
          </a:r>
        </a:p>
        <a:p>
          <a:pPr algn="ctr"/>
          <a:r>
            <a:rPr lang="en-AU" sz="1400" b="1" baseline="0">
              <a:solidFill>
                <a:srgbClr val="FF0000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122</xdr:row>
      <xdr:rowOff>34637</xdr:rowOff>
    </xdr:from>
    <xdr:to>
      <xdr:col>8</xdr:col>
      <xdr:colOff>813955</xdr:colOff>
      <xdr:row>129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000A8A1-862D-4B0F-B438-884E894A9065}"/>
            </a:ext>
          </a:extLst>
        </xdr:cNvPr>
        <xdr:cNvSpPr txBox="1"/>
      </xdr:nvSpPr>
      <xdr:spPr>
        <a:xfrm>
          <a:off x="724767" y="4112548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0</xdr:col>
      <xdr:colOff>232353</xdr:colOff>
      <xdr:row>41</xdr:row>
      <xdr:rowOff>201324</xdr:rowOff>
    </xdr:from>
    <xdr:to>
      <xdr:col>9</xdr:col>
      <xdr:colOff>150800</xdr:colOff>
      <xdr:row>45</xdr:row>
      <xdr:rowOff>95372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EE11964-491B-4EC6-BB8F-6DEF240B1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353" y="13187074"/>
          <a:ext cx="8627472" cy="840198"/>
        </a:xfrm>
        <a:prstGeom prst="rect">
          <a:avLst/>
        </a:prstGeom>
      </xdr:spPr>
    </xdr:pic>
    <xdr:clientData/>
  </xdr:twoCellAnchor>
  <xdr:twoCellAnchor editAs="oneCell">
    <xdr:from>
      <xdr:col>1</xdr:col>
      <xdr:colOff>1480705</xdr:colOff>
      <xdr:row>1</xdr:row>
      <xdr:rowOff>1</xdr:rowOff>
    </xdr:from>
    <xdr:to>
      <xdr:col>6</xdr:col>
      <xdr:colOff>434687</xdr:colOff>
      <xdr:row>4</xdr:row>
      <xdr:rowOff>244187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CAAA06E-DBC4-4211-A93B-C4B01932C87E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978" y="225137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1646671</xdr:colOff>
      <xdr:row>47</xdr:row>
      <xdr:rowOff>97415</xdr:rowOff>
    </xdr:from>
    <xdr:to>
      <xdr:col>6</xdr:col>
      <xdr:colOff>607003</xdr:colOff>
      <xdr:row>51</xdr:row>
      <xdr:rowOff>207097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FE7E8DC-9B80-416C-A346-C9DAD455B640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1171" y="12051290"/>
          <a:ext cx="4480070" cy="105583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311728</xdr:colOff>
      <xdr:row>85</xdr:row>
      <xdr:rowOff>25978</xdr:rowOff>
    </xdr:from>
    <xdr:to>
      <xdr:col>9</xdr:col>
      <xdr:colOff>227000</xdr:colOff>
      <xdr:row>88</xdr:row>
      <xdr:rowOff>110527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540392D-E619-470C-8C62-1F6B69ECF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28" y="27172228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1</xdr:col>
      <xdr:colOff>1766454</xdr:colOff>
      <xdr:row>89</xdr:row>
      <xdr:rowOff>103910</xdr:rowOff>
    </xdr:from>
    <xdr:to>
      <xdr:col>6</xdr:col>
      <xdr:colOff>720436</xdr:colOff>
      <xdr:row>93</xdr:row>
      <xdr:rowOff>131618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12D7CBD-8F89-4F30-8A64-9C9F9122BCB2}"/>
            </a:ext>
          </a:extLst>
        </xdr:cNvPr>
        <xdr:cNvPicPr/>
      </xdr:nvPicPr>
      <xdr:blipFill>
        <a:blip xmlns:r="http://schemas.openxmlformats.org/officeDocument/2006/relationships" r:embed="rId2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6727" y="28289251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311728</xdr:colOff>
      <xdr:row>136</xdr:row>
      <xdr:rowOff>103909</xdr:rowOff>
    </xdr:from>
    <xdr:to>
      <xdr:col>9</xdr:col>
      <xdr:colOff>227000</xdr:colOff>
      <xdr:row>140</xdr:row>
      <xdr:rowOff>73580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A03D80A-4C82-403F-A830-CC276EA62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728" y="41122023"/>
          <a:ext cx="8657779" cy="857517"/>
        </a:xfrm>
        <a:prstGeom prst="rect">
          <a:avLst/>
        </a:prstGeom>
      </xdr:spPr>
    </xdr:pic>
    <xdr:clientData/>
  </xdr:twoCellAnchor>
  <xdr:twoCellAnchor>
    <xdr:from>
      <xdr:col>1</xdr:col>
      <xdr:colOff>1706563</xdr:colOff>
      <xdr:row>108</xdr:row>
      <xdr:rowOff>119069</xdr:rowOff>
    </xdr:from>
    <xdr:to>
      <xdr:col>6</xdr:col>
      <xdr:colOff>317500</xdr:colOff>
      <xdr:row>114</xdr:row>
      <xdr:rowOff>182568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A3686A-CF05-4A29-A6DB-A7A91FDF08A9}"/>
            </a:ext>
          </a:extLst>
        </xdr:cNvPr>
        <xdr:cNvSpPr txBox="1"/>
      </xdr:nvSpPr>
      <xdr:spPr>
        <a:xfrm>
          <a:off x="2151063" y="31257882"/>
          <a:ext cx="4143375" cy="1444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1500188</xdr:colOff>
      <xdr:row>104</xdr:row>
      <xdr:rowOff>55563</xdr:rowOff>
    </xdr:from>
    <xdr:to>
      <xdr:col>7</xdr:col>
      <xdr:colOff>41131</xdr:colOff>
      <xdr:row>112</xdr:row>
      <xdr:rowOff>64221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3C45C57-6251-45E3-B3B8-30E1055D26C6}"/>
            </a:ext>
          </a:extLst>
        </xdr:cNvPr>
        <xdr:cNvSpPr txBox="1"/>
      </xdr:nvSpPr>
      <xdr:spPr>
        <a:xfrm>
          <a:off x="1944688" y="34059813"/>
          <a:ext cx="4986193" cy="185015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exportsbne@asea360.com.au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1619250</xdr:colOff>
      <xdr:row>113</xdr:row>
      <xdr:rowOff>15874</xdr:rowOff>
    </xdr:from>
    <xdr:to>
      <xdr:col>6</xdr:col>
      <xdr:colOff>587375</xdr:colOff>
      <xdr:row>120</xdr:row>
      <xdr:rowOff>72879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331CC467-E7D7-4D46-8C77-0F264FDE4690}"/>
            </a:ext>
          </a:extLst>
        </xdr:cNvPr>
        <xdr:cNvSpPr txBox="1"/>
      </xdr:nvSpPr>
      <xdr:spPr>
        <a:xfrm>
          <a:off x="2063750" y="30567312"/>
          <a:ext cx="4500563" cy="166831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rgbClr val="FF0000"/>
              </a:solidFill>
            </a:rPr>
            <a:t>*** NEW DEPOT</a:t>
          </a:r>
          <a:r>
            <a:rPr lang="en-AU" sz="1800" b="1" u="sng" baseline="0">
              <a:solidFill>
                <a:srgbClr val="FF0000"/>
              </a:solidFill>
            </a:rPr>
            <a:t> DETAILS AS OF 1/06/20 ***  </a:t>
          </a:r>
          <a:endParaRPr lang="en-AU" sz="1800" b="1" baseline="0">
            <a:solidFill>
              <a:srgbClr val="FF0000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BUCCINI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28 WYUNA COURT, HEMMANT QLD 4174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7.30AM - 2.00PM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1536266</xdr:colOff>
      <xdr:row>75</xdr:row>
      <xdr:rowOff>57729</xdr:rowOff>
    </xdr:from>
    <xdr:to>
      <xdr:col>7</xdr:col>
      <xdr:colOff>82261</xdr:colOff>
      <xdr:row>83</xdr:row>
      <xdr:rowOff>67107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E5F24A-B6B8-4DFA-8C63-34472D4C1292}"/>
            </a:ext>
          </a:extLst>
        </xdr:cNvPr>
        <xdr:cNvSpPr txBox="1"/>
      </xdr:nvSpPr>
      <xdr:spPr>
        <a:xfrm>
          <a:off x="1980766" y="26156229"/>
          <a:ext cx="4991245" cy="185087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exportsfre@asea360.com.au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277092</xdr:colOff>
      <xdr:row>83</xdr:row>
      <xdr:rowOff>34637</xdr:rowOff>
    </xdr:from>
    <xdr:to>
      <xdr:col>8</xdr:col>
      <xdr:colOff>813955</xdr:colOff>
      <xdr:row>90</xdr:row>
      <xdr:rowOff>51955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12FBEDB-8D49-4127-B620-3975C75FD98F}"/>
            </a:ext>
          </a:extLst>
        </xdr:cNvPr>
        <xdr:cNvSpPr txBox="1"/>
      </xdr:nvSpPr>
      <xdr:spPr>
        <a:xfrm>
          <a:off x="724767" y="2853343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1558636</xdr:colOff>
      <xdr:row>1</xdr:row>
      <xdr:rowOff>43296</xdr:rowOff>
    </xdr:from>
    <xdr:to>
      <xdr:col>6</xdr:col>
      <xdr:colOff>512618</xdr:colOff>
      <xdr:row>4</xdr:row>
      <xdr:rowOff>287482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8D573A5D-0149-487F-AC6F-9E6D7420A0E3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8909" y="268432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1887682</xdr:colOff>
      <xdr:row>42</xdr:row>
      <xdr:rowOff>190500</xdr:rowOff>
    </xdr:from>
    <xdr:to>
      <xdr:col>6</xdr:col>
      <xdr:colOff>835314</xdr:colOff>
      <xdr:row>46</xdr:row>
      <xdr:rowOff>209319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022F8FD-4B3D-40AD-B850-E64F3AFE1D74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55" y="16478250"/>
          <a:ext cx="4489450" cy="1066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294409</xdr:colOff>
      <xdr:row>99</xdr:row>
      <xdr:rowOff>121227</xdr:rowOff>
    </xdr:from>
    <xdr:to>
      <xdr:col>9</xdr:col>
      <xdr:colOff>206506</xdr:colOff>
      <xdr:row>103</xdr:row>
      <xdr:rowOff>78199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A14E6B18-AFB4-475E-A101-2B3470641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4409" y="31709591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178955</xdr:colOff>
      <xdr:row>38</xdr:row>
      <xdr:rowOff>89478</xdr:rowOff>
    </xdr:from>
    <xdr:to>
      <xdr:col>9</xdr:col>
      <xdr:colOff>98672</xdr:colOff>
      <xdr:row>41</xdr:row>
      <xdr:rowOff>168254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57435B4-3F4C-4414-955E-1A9FECA60A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955" y="15416791"/>
          <a:ext cx="8627472" cy="834426"/>
        </a:xfrm>
        <a:prstGeom prst="rect">
          <a:avLst/>
        </a:prstGeom>
      </xdr:spPr>
    </xdr:pic>
    <xdr:clientData/>
  </xdr:twoCellAnchor>
  <xdr:twoCellAnchor>
    <xdr:from>
      <xdr:col>1</xdr:col>
      <xdr:colOff>23812</xdr:colOff>
      <xdr:row>56</xdr:row>
      <xdr:rowOff>198437</xdr:rowOff>
    </xdr:from>
    <xdr:to>
      <xdr:col>8</xdr:col>
      <xdr:colOff>587374</xdr:colOff>
      <xdr:row>66</xdr:row>
      <xdr:rowOff>79375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500B1161-83E8-473E-918D-523DFA7393E5}"/>
            </a:ext>
          </a:extLst>
        </xdr:cNvPr>
        <xdr:cNvSpPr txBox="1"/>
      </xdr:nvSpPr>
      <xdr:spPr>
        <a:xfrm>
          <a:off x="468312" y="21193125"/>
          <a:ext cx="7921625" cy="2174875"/>
        </a:xfrm>
        <a:prstGeom prst="rect">
          <a:avLst/>
        </a:prstGeom>
        <a:solidFill>
          <a:schemeClr val="lt1">
            <a:alpha val="0"/>
          </a:schemeClr>
        </a:solidFill>
        <a:ln w="31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 baseline="0">
              <a:solidFill>
                <a:schemeClr val="accent1"/>
              </a:solidFill>
            </a:rPr>
            <a:t>DUE TO COVID-19 - New Export Depot Procedures at Stevenson's Logistics</a:t>
          </a:r>
        </a:p>
        <a:p>
          <a:r>
            <a:rPr lang="en-AU" sz="11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book export drop off: </a:t>
          </a:r>
        </a:p>
        <a:p>
          <a:r>
            <a:rPr lang="en-AU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• All FAK export cargo deliveries must be allocated a depot booking</a:t>
          </a:r>
          <a:r>
            <a:rPr lang="en-AU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number.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Once a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booking is made with Asea360, a booking confirmation will be sent and a depot booking/reference number will be issued.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The</a:t>
          </a:r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‘interim receipt’ must have</a:t>
          </a:r>
          <a:r>
            <a:rPr lang="en-A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both booking/ reference numbers listed. </a:t>
          </a: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If the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interim receipt is attached to the cargo, this will assist in a quicker turnaround delivery time. </a:t>
          </a:r>
          <a:endParaRPr lang="en-AU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The cargo must be marked clearly for which interim receipt it belongs too, unmarked cargo will be rejected 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• Safety shoes and high vis vest are a minimum to enter the site, no ‘lend’ equipment will be supplied and not to forget a driver’s licence to sign in. 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r>
            <a:rPr lang="en-A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Thank-you</a:t>
          </a:r>
          <a:r>
            <a:rPr lang="en-A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 your cooperation. </a:t>
          </a:r>
          <a:endParaRPr lang="en-AU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AU" sz="1600" b="1" baseline="0">
            <a:solidFill>
              <a:schemeClr val="accent4"/>
            </a:solidFill>
          </a:endParaRPr>
        </a:p>
        <a:p>
          <a:pPr algn="ctr"/>
          <a:endParaRPr lang="en-AU" sz="1600" b="1" baseline="0">
            <a:solidFill>
              <a:schemeClr val="accent4"/>
            </a:solidFill>
          </a:endParaRP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1762125</xdr:colOff>
      <xdr:row>66</xdr:row>
      <xdr:rowOff>214312</xdr:rowOff>
    </xdr:from>
    <xdr:to>
      <xdr:col>6</xdr:col>
      <xdr:colOff>317499</xdr:colOff>
      <xdr:row>72</xdr:row>
      <xdr:rowOff>214312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E4A53E-1024-42F5-B164-0AF50610AC4C}"/>
            </a:ext>
          </a:extLst>
        </xdr:cNvPr>
        <xdr:cNvSpPr txBox="1"/>
      </xdr:nvSpPr>
      <xdr:spPr>
        <a:xfrm>
          <a:off x="2206625" y="24241125"/>
          <a:ext cx="4087812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2</xdr:col>
      <xdr:colOff>79376</xdr:colOff>
      <xdr:row>67</xdr:row>
      <xdr:rowOff>127002</xdr:rowOff>
    </xdr:from>
    <xdr:to>
      <xdr:col>6</xdr:col>
      <xdr:colOff>392837</xdr:colOff>
      <xdr:row>75</xdr:row>
      <xdr:rowOff>71439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AE2F6ED-5EBA-4026-BB50-29A5E2EBD81C}"/>
            </a:ext>
          </a:extLst>
        </xdr:cNvPr>
        <xdr:cNvSpPr txBox="1"/>
      </xdr:nvSpPr>
      <xdr:spPr>
        <a:xfrm>
          <a:off x="2508251" y="24384002"/>
          <a:ext cx="3861524" cy="1785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</a:rPr>
            <a:t>*** DEPOT</a:t>
          </a:r>
          <a:r>
            <a:rPr lang="en-AU" sz="1800" b="1" u="sng" baseline="0">
              <a:solidFill>
                <a:schemeClr val="accent1"/>
              </a:solidFill>
            </a:rPr>
            <a:t> DETAILS ***  </a:t>
          </a:r>
          <a:endParaRPr lang="en-AU" sz="1800" b="1" baseline="0">
            <a:solidFill>
              <a:schemeClr val="accent1"/>
            </a:solidFill>
          </a:endParaRPr>
        </a:p>
        <a:p>
          <a:pPr algn="ctr"/>
          <a:r>
            <a:rPr lang="en-AU" sz="2400" b="1" baseline="0">
              <a:solidFill>
                <a:schemeClr val="accent1"/>
              </a:solidFill>
            </a:rPr>
            <a:t>STEVENSON LOGISTICS  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LOT 111, KOORINGA PLACE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ROUS HEAD NORTH FREMANTLE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7.00AM - 3.15PM (MON-FRI)</a:t>
          </a:r>
        </a:p>
        <a:p>
          <a:pPr algn="ctr"/>
          <a:r>
            <a:rPr lang="en-AU" sz="14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277092</xdr:colOff>
      <xdr:row>84</xdr:row>
      <xdr:rowOff>34637</xdr:rowOff>
    </xdr:from>
    <xdr:to>
      <xdr:col>8</xdr:col>
      <xdr:colOff>813955</xdr:colOff>
      <xdr:row>91</xdr:row>
      <xdr:rowOff>51955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1092B6D-D814-456E-8349-1A2AAFB23CF9}"/>
            </a:ext>
          </a:extLst>
        </xdr:cNvPr>
        <xdr:cNvSpPr txBox="1"/>
      </xdr:nvSpPr>
      <xdr:spPr>
        <a:xfrm>
          <a:off x="724767" y="41125487"/>
          <a:ext cx="7899688" cy="1617518"/>
        </a:xfrm>
        <a:prstGeom prst="rect">
          <a:avLst/>
        </a:prstGeom>
        <a:solidFill>
          <a:schemeClr val="lt1">
            <a:alpha val="0"/>
          </a:schemeClr>
        </a:solidFill>
        <a:ln w="31750" cmpd="sng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2000" b="1" u="sng">
              <a:solidFill>
                <a:srgbClr val="002060"/>
              </a:solidFill>
            </a:rPr>
            <a:t>*** DUE TO COVID 19</a:t>
          </a:r>
          <a:r>
            <a:rPr lang="en-AU" sz="2000" b="1" u="sng" baseline="0">
              <a:solidFill>
                <a:srgbClr val="002060"/>
              </a:solidFill>
            </a:rPr>
            <a:t> ***  </a:t>
          </a:r>
          <a:endParaRPr lang="en-AU" sz="2000" b="1" baseline="0">
            <a:solidFill>
              <a:srgbClr val="002060"/>
            </a:solidFill>
          </a:endParaRPr>
        </a:p>
        <a:p>
          <a:pPr algn="ctr"/>
          <a:r>
            <a:rPr lang="en-AU" sz="1600" b="1">
              <a:solidFill>
                <a:srgbClr val="002060"/>
              </a:solidFill>
            </a:rPr>
            <a:t>** Please note</a:t>
          </a:r>
          <a:r>
            <a:rPr lang="en-AU" sz="1600" b="1" baseline="0">
              <a:solidFill>
                <a:srgbClr val="002060"/>
              </a:solidFill>
            </a:rPr>
            <a:t> a</a:t>
          </a:r>
          <a:r>
            <a:rPr lang="en-AU" sz="1600" b="1">
              <a:solidFill>
                <a:srgbClr val="002060"/>
              </a:solidFill>
            </a:rPr>
            <a:t>ll</a:t>
          </a:r>
          <a:r>
            <a:rPr lang="en-AU" sz="1600" b="1" baseline="0">
              <a:solidFill>
                <a:srgbClr val="002060"/>
              </a:solidFill>
            </a:rPr>
            <a:t> transit times are estimates only and are subject </a:t>
          </a:r>
        </a:p>
        <a:p>
          <a:pPr algn="ctr"/>
          <a:r>
            <a:rPr lang="en-AU" sz="1600" b="1" baseline="0">
              <a:solidFill>
                <a:srgbClr val="002060"/>
              </a:solidFill>
            </a:rPr>
            <a:t>to change with or without notice. In the event a country goes into lock down, Asea360 nor their agents will be held liable for any storage or additional charges incurred at destination due to local government regulations.  ** </a:t>
          </a:r>
          <a:endParaRPr lang="en-AU" sz="1600" b="1">
            <a:solidFill>
              <a:srgbClr val="002060"/>
            </a:solidFill>
          </a:endParaRPr>
        </a:p>
      </xdr:txBody>
    </xdr:sp>
    <xdr:clientData/>
  </xdr:twoCellAnchor>
  <xdr:twoCellAnchor editAs="oneCell">
    <xdr:from>
      <xdr:col>1</xdr:col>
      <xdr:colOff>1704975</xdr:colOff>
      <xdr:row>0</xdr:row>
      <xdr:rowOff>209550</xdr:rowOff>
    </xdr:from>
    <xdr:to>
      <xdr:col>6</xdr:col>
      <xdr:colOff>180831</xdr:colOff>
      <xdr:row>4</xdr:row>
      <xdr:rowOff>205740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2B66353-6D0E-4DB6-BC9E-558972C5571D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209550"/>
          <a:ext cx="4097193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261937</xdr:colOff>
      <xdr:row>74</xdr:row>
      <xdr:rowOff>87312</xdr:rowOff>
    </xdr:from>
    <xdr:to>
      <xdr:col>6</xdr:col>
      <xdr:colOff>427326</xdr:colOff>
      <xdr:row>81</xdr:row>
      <xdr:rowOff>187755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692A3120-83B3-4711-B6C4-178F161F9961}"/>
            </a:ext>
          </a:extLst>
        </xdr:cNvPr>
        <xdr:cNvSpPr txBox="1"/>
      </xdr:nvSpPr>
      <xdr:spPr>
        <a:xfrm>
          <a:off x="2690812" y="26963687"/>
          <a:ext cx="3713452" cy="1711756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600" b="1" u="sng">
              <a:solidFill>
                <a:schemeClr val="accent1"/>
              </a:solidFill>
            </a:rPr>
            <a:t>*** DEPOT</a:t>
          </a:r>
          <a:r>
            <a:rPr lang="en-AU" sz="1600" b="1" u="sng" baseline="0">
              <a:solidFill>
                <a:schemeClr val="accent1"/>
              </a:solidFill>
            </a:rPr>
            <a:t> DETAILS ***  </a:t>
          </a:r>
          <a:endParaRPr lang="en-AU" sz="1600" b="1" baseline="0">
            <a:solidFill>
              <a:schemeClr val="accent1"/>
            </a:solidFill>
          </a:endParaRPr>
        </a:p>
        <a:p>
          <a:pPr algn="ctr"/>
          <a:r>
            <a:rPr lang="en-AU" sz="2000" b="1" baseline="0">
              <a:solidFill>
                <a:schemeClr val="accent1"/>
              </a:solidFill>
            </a:rPr>
            <a:t>SYMONS &amp; CLARK TRANSPORT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 13 FRANCIS STREET, PORT ADELAIDE 5015 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HOURS: 7.00AM - 3.30PM (MON-FRI)</a:t>
          </a:r>
        </a:p>
        <a:p>
          <a:pPr algn="ctr"/>
          <a:r>
            <a:rPr lang="en-AU" sz="1600" b="1" baseline="0">
              <a:solidFill>
                <a:schemeClr val="accent1"/>
              </a:solidFill>
            </a:rPr>
            <a:t>C/O ASEA360 STACK 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233796</xdr:colOff>
      <xdr:row>98</xdr:row>
      <xdr:rowOff>138546</xdr:rowOff>
    </xdr:from>
    <xdr:to>
      <xdr:col>9</xdr:col>
      <xdr:colOff>48421</xdr:colOff>
      <xdr:row>102</xdr:row>
      <xdr:rowOff>91707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72FBE26-0496-43FD-ADBA-9CC5A90E9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3796" y="32038637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0</xdr:col>
      <xdr:colOff>320386</xdr:colOff>
      <xdr:row>36</xdr:row>
      <xdr:rowOff>34636</xdr:rowOff>
    </xdr:from>
    <xdr:to>
      <xdr:col>9</xdr:col>
      <xdr:colOff>161046</xdr:colOff>
      <xdr:row>39</xdr:row>
      <xdr:rowOff>112835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87590A7-A11B-41CC-B1E5-EAF473510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386" y="14798386"/>
          <a:ext cx="8657779" cy="857517"/>
        </a:xfrm>
        <a:prstGeom prst="rect">
          <a:avLst/>
        </a:prstGeom>
      </xdr:spPr>
    </xdr:pic>
    <xdr:clientData/>
  </xdr:twoCellAnchor>
  <xdr:twoCellAnchor editAs="oneCell">
    <xdr:from>
      <xdr:col>1</xdr:col>
      <xdr:colOff>1913660</xdr:colOff>
      <xdr:row>40</xdr:row>
      <xdr:rowOff>121227</xdr:rowOff>
    </xdr:from>
    <xdr:to>
      <xdr:col>6</xdr:col>
      <xdr:colOff>385706</xdr:colOff>
      <xdr:row>44</xdr:row>
      <xdr:rowOff>131156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174C047-0E99-4575-8225-AD9C2F40C36A}"/>
            </a:ext>
          </a:extLst>
        </xdr:cNvPr>
        <xdr:cNvPicPr/>
      </xdr:nvPicPr>
      <xdr:blipFill>
        <a:blip xmlns:r="http://schemas.openxmlformats.org/officeDocument/2006/relationships" r:embed="rId1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933" y="15924068"/>
          <a:ext cx="4104986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150812</xdr:colOff>
      <xdr:row>63</xdr:row>
      <xdr:rowOff>39672</xdr:rowOff>
    </xdr:from>
    <xdr:to>
      <xdr:col>6</xdr:col>
      <xdr:colOff>547687</xdr:colOff>
      <xdr:row>68</xdr:row>
      <xdr:rowOff>206359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F8B4E8-2710-47C0-84FA-0573AD50E0E5}"/>
            </a:ext>
          </a:extLst>
        </xdr:cNvPr>
        <xdr:cNvSpPr txBox="1"/>
      </xdr:nvSpPr>
      <xdr:spPr>
        <a:xfrm>
          <a:off x="2579687" y="24622110"/>
          <a:ext cx="3944938" cy="13096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AU" sz="1100"/>
        </a:p>
      </xdr:txBody>
    </xdr:sp>
    <xdr:clientData/>
  </xdr:twoCellAnchor>
  <xdr:twoCellAnchor>
    <xdr:from>
      <xdr:col>1</xdr:col>
      <xdr:colOff>1663266</xdr:colOff>
      <xdr:row>65</xdr:row>
      <xdr:rowOff>215036</xdr:rowOff>
    </xdr:from>
    <xdr:to>
      <xdr:col>7</xdr:col>
      <xdr:colOff>204209</xdr:colOff>
      <xdr:row>74</xdr:row>
      <xdr:rowOff>1444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9600020-03C8-4D2D-9D66-4A1956401ABC}"/>
            </a:ext>
          </a:extLst>
        </xdr:cNvPr>
        <xdr:cNvSpPr txBox="1"/>
      </xdr:nvSpPr>
      <xdr:spPr>
        <a:xfrm>
          <a:off x="2107766" y="25027661"/>
          <a:ext cx="4986193" cy="185015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ASEA360 CONSOLIDATION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</a:p>
        <a:p>
          <a:pPr algn="ctr"/>
          <a:r>
            <a:rPr lang="en-AU" sz="1800" b="1" u="sng">
              <a:solidFill>
                <a:schemeClr val="accent1"/>
              </a:solidFill>
              <a:latin typeface="Cambria" panose="02040503050406030204" pitchFamily="18" charset="0"/>
            </a:rPr>
            <a:t>EXPORT CONTACT DETAILS:</a:t>
          </a:r>
          <a:r>
            <a:rPr lang="en-AU" sz="1800" b="1" u="sng" baseline="0">
              <a:solidFill>
                <a:schemeClr val="accent1"/>
              </a:solidFill>
              <a:latin typeface="Cambria" panose="02040503050406030204" pitchFamily="18" charset="0"/>
            </a:rPr>
            <a:t> </a:t>
          </a:r>
          <a:endParaRPr lang="en-AU" sz="1800" b="1" u="sng">
            <a:solidFill>
              <a:schemeClr val="accent1"/>
            </a:solidFill>
            <a:latin typeface="Cambria" panose="020405030504060302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JALINDA  jbennett@asea360.com.au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WENDY   wthompson@asea360.com.au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KURT  ksingle@asea360.com.au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1800" b="1" baseline="0">
              <a:solidFill>
                <a:schemeClr val="accent1"/>
              </a:solidFill>
              <a:latin typeface="Cambria" panose="02040503050406030204" pitchFamily="18" charset="0"/>
            </a:rPr>
            <a:t>exportsadl@asea360.com.au  </a:t>
          </a:r>
        </a:p>
        <a:p>
          <a:endParaRPr lang="en-AU" sz="1100"/>
        </a:p>
      </xdr:txBody>
    </xdr:sp>
    <xdr:clientData/>
  </xdr:twoCellAnchor>
  <xdr:twoCellAnchor>
    <xdr:from>
      <xdr:col>1</xdr:col>
      <xdr:colOff>1091046</xdr:colOff>
      <xdr:row>60</xdr:row>
      <xdr:rowOff>155865</xdr:rowOff>
    </xdr:from>
    <xdr:to>
      <xdr:col>5</xdr:col>
      <xdr:colOff>238125</xdr:colOff>
      <xdr:row>64</xdr:row>
      <xdr:rowOff>142875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E9A4AFF6-EBC2-41D8-B0D5-80B6CE8805A9}"/>
            </a:ext>
          </a:extLst>
        </xdr:cNvPr>
        <xdr:cNvSpPr txBox="1"/>
      </xdr:nvSpPr>
      <xdr:spPr>
        <a:xfrm>
          <a:off x="1535546" y="24047740"/>
          <a:ext cx="3671454" cy="90776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AU" sz="1200" b="1" u="none">
              <a:solidFill>
                <a:schemeClr val="accent1"/>
              </a:solidFill>
            </a:rPr>
            <a:t>NEW</a:t>
          </a:r>
          <a:r>
            <a:rPr lang="en-AU" sz="1200" b="1" u="none" baseline="0">
              <a:solidFill>
                <a:schemeClr val="accent1"/>
              </a:solidFill>
            </a:rPr>
            <a:t> ZEALAND SHIPMENTS, PLEASE DELIVER TO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ACFS: C/O ASEA360  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 4 MARTIN AVENUE, GILLMAN SA 5013</a:t>
          </a:r>
        </a:p>
        <a:p>
          <a:pPr algn="ctr"/>
          <a:r>
            <a:rPr lang="en-AU" sz="1200" b="1" baseline="0">
              <a:solidFill>
                <a:schemeClr val="accent1"/>
              </a:solidFill>
            </a:rPr>
            <a:t>HOURS: 7.00AM - 3.00PM (MON-FRI)</a:t>
          </a:r>
        </a:p>
        <a:p>
          <a:endParaRPr lang="en-AU" sz="16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8A688-1090-42BC-B2B3-1D905208B84A}">
  <sheetPr>
    <tabColor rgb="FFFF9900"/>
  </sheetPr>
  <dimension ref="A1:K233"/>
  <sheetViews>
    <sheetView view="pageBreakPreview" zoomScaleNormal="100" zoomScaleSheetLayoutView="100" workbookViewId="0"/>
  </sheetViews>
  <sheetFormatPr defaultColWidth="8.81640625" defaultRowHeight="17.5" x14ac:dyDescent="0.35"/>
  <cols>
    <col min="1" max="1" width="7.54296875" style="15" customWidth="1"/>
    <col min="2" max="2" width="29.81640625" style="1" customWidth="1"/>
    <col min="3" max="3" width="12" style="1" customWidth="1"/>
    <col min="4" max="4" width="12.453125" style="2" customWidth="1"/>
    <col min="5" max="5" width="13.81640625" style="2" customWidth="1"/>
    <col min="6" max="6" width="15.1796875" style="2" customWidth="1"/>
    <col min="7" max="7" width="14.54296875" style="2" customWidth="1"/>
    <col min="8" max="9" width="13.81640625" style="2" customWidth="1"/>
    <col min="10" max="10" width="5.81640625" style="7" customWidth="1"/>
    <col min="11" max="11" width="33.453125" style="3" customWidth="1"/>
    <col min="12" max="12" width="5" style="3" customWidth="1"/>
    <col min="13" max="16384" width="8.81640625" style="3"/>
  </cols>
  <sheetData>
    <row r="1" spans="1:10" x14ac:dyDescent="0.35">
      <c r="B1" s="6"/>
      <c r="C1" s="6"/>
      <c r="D1" s="7"/>
      <c r="E1" s="7"/>
      <c r="F1" s="7"/>
      <c r="G1" s="7"/>
      <c r="H1" s="7"/>
      <c r="I1" s="7"/>
    </row>
    <row r="2" spans="1:10" x14ac:dyDescent="0.35">
      <c r="B2" s="6"/>
      <c r="C2" s="6"/>
      <c r="D2" s="7"/>
      <c r="E2" s="7"/>
      <c r="F2" s="7"/>
      <c r="G2" s="7"/>
      <c r="H2" s="7"/>
      <c r="I2" s="7"/>
    </row>
    <row r="3" spans="1:10" x14ac:dyDescent="0.3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35">
      <c r="B4" s="6"/>
      <c r="C4" s="6"/>
      <c r="D4" s="7"/>
      <c r="E4" s="7"/>
      <c r="F4" s="7"/>
      <c r="G4" s="7"/>
      <c r="H4" s="7"/>
      <c r="I4" s="7"/>
    </row>
    <row r="5" spans="1:10" s="23" customFormat="1" ht="44.5" x14ac:dyDescent="0.35">
      <c r="A5" s="162" t="s">
        <v>47</v>
      </c>
      <c r="B5" s="162"/>
      <c r="C5" s="162"/>
      <c r="D5" s="162"/>
      <c r="E5" s="162"/>
      <c r="F5" s="162"/>
      <c r="G5" s="162"/>
      <c r="H5" s="162"/>
      <c r="I5" s="162"/>
    </row>
    <row r="6" spans="1:10" s="23" customFormat="1" ht="44.5" x14ac:dyDescent="0.35">
      <c r="A6" s="162" t="s">
        <v>48</v>
      </c>
      <c r="B6" s="162"/>
      <c r="C6" s="162"/>
      <c r="D6" s="162"/>
      <c r="E6" s="162"/>
      <c r="F6" s="162"/>
      <c r="G6" s="162"/>
      <c r="H6" s="162"/>
      <c r="I6" s="162"/>
    </row>
    <row r="7" spans="1:10" s="4" customFormat="1" ht="34.5" x14ac:dyDescent="0.35">
      <c r="A7" s="163" t="s">
        <v>184</v>
      </c>
      <c r="B7" s="163"/>
      <c r="C7" s="163"/>
      <c r="D7" s="163"/>
      <c r="E7" s="163"/>
      <c r="F7" s="163"/>
      <c r="G7" s="163"/>
      <c r="H7" s="163"/>
      <c r="I7" s="163"/>
      <c r="J7" s="23"/>
    </row>
    <row r="8" spans="1:10" ht="33" customHeight="1" thickBot="1" x14ac:dyDescent="0.75">
      <c r="A8" s="47"/>
      <c r="B8" s="137" t="s">
        <v>12</v>
      </c>
      <c r="C8" s="137"/>
      <c r="D8" s="137"/>
      <c r="E8" s="137"/>
      <c r="F8" s="137"/>
      <c r="G8" s="137"/>
      <c r="H8" s="12" t="s">
        <v>160</v>
      </c>
      <c r="I8" s="8"/>
      <c r="J8" s="8"/>
    </row>
    <row r="9" spans="1:10" ht="12.75" customHeight="1" x14ac:dyDescent="0.35">
      <c r="B9" s="154" t="s">
        <v>0</v>
      </c>
      <c r="C9" s="156" t="s">
        <v>18</v>
      </c>
      <c r="D9" s="158" t="s">
        <v>1</v>
      </c>
      <c r="E9" s="158" t="s">
        <v>2</v>
      </c>
      <c r="F9" s="158" t="s">
        <v>19</v>
      </c>
      <c r="G9" s="160" t="s">
        <v>20</v>
      </c>
      <c r="H9" s="151"/>
      <c r="I9" s="152"/>
      <c r="J9" s="10"/>
    </row>
    <row r="10" spans="1:10" ht="25.5" customHeight="1" thickBot="1" x14ac:dyDescent="0.4">
      <c r="A10" s="100"/>
      <c r="B10" s="155"/>
      <c r="C10" s="157"/>
      <c r="D10" s="159"/>
      <c r="E10" s="159"/>
      <c r="F10" s="159"/>
      <c r="G10" s="161"/>
      <c r="H10" s="151"/>
      <c r="I10" s="152"/>
      <c r="J10" s="11"/>
    </row>
    <row r="11" spans="1:10" s="16" customFormat="1" ht="19.5" customHeight="1" x14ac:dyDescent="0.4">
      <c r="A11" s="113"/>
      <c r="B11" s="122" t="s">
        <v>63</v>
      </c>
      <c r="C11" s="123" t="s">
        <v>75</v>
      </c>
      <c r="D11" s="124">
        <v>44305</v>
      </c>
      <c r="E11" s="124">
        <v>44310</v>
      </c>
      <c r="F11" s="124">
        <v>44328</v>
      </c>
      <c r="G11" s="125">
        <v>44329</v>
      </c>
      <c r="H11" s="14"/>
      <c r="I11" s="14"/>
      <c r="J11" s="15"/>
    </row>
    <row r="12" spans="1:10" s="16" customFormat="1" ht="19.5" customHeight="1" x14ac:dyDescent="0.4">
      <c r="A12" s="113"/>
      <c r="B12" s="122" t="s">
        <v>62</v>
      </c>
      <c r="C12" s="123" t="s">
        <v>93</v>
      </c>
      <c r="D12" s="124">
        <v>44308</v>
      </c>
      <c r="E12" s="124">
        <v>44314</v>
      </c>
      <c r="F12" s="124">
        <v>44335</v>
      </c>
      <c r="G12" s="125">
        <v>44336</v>
      </c>
      <c r="H12" s="14"/>
      <c r="I12" s="14"/>
      <c r="J12" s="15"/>
    </row>
    <row r="13" spans="1:10" s="16" customFormat="1" ht="19.5" customHeight="1" x14ac:dyDescent="0.4">
      <c r="A13" s="113"/>
      <c r="B13" s="122" t="s">
        <v>14</v>
      </c>
      <c r="C13" s="123" t="s">
        <v>79</v>
      </c>
      <c r="D13" s="124">
        <v>44315</v>
      </c>
      <c r="E13" s="124">
        <v>44321</v>
      </c>
      <c r="F13" s="124">
        <v>44342</v>
      </c>
      <c r="G13" s="125">
        <v>44343</v>
      </c>
      <c r="H13" s="14"/>
      <c r="I13" s="14"/>
      <c r="J13" s="15"/>
    </row>
    <row r="14" spans="1:10" s="16" customFormat="1" ht="19.5" customHeight="1" x14ac:dyDescent="0.4">
      <c r="A14" s="113"/>
      <c r="B14" s="122" t="s">
        <v>13</v>
      </c>
      <c r="C14" s="123" t="s">
        <v>103</v>
      </c>
      <c r="D14" s="124">
        <v>44322</v>
      </c>
      <c r="E14" s="124">
        <v>44328</v>
      </c>
      <c r="F14" s="124">
        <v>44349</v>
      </c>
      <c r="G14" s="125">
        <v>44350</v>
      </c>
      <c r="H14" s="14"/>
      <c r="I14" s="14"/>
      <c r="J14" s="15"/>
    </row>
    <row r="15" spans="1:10" s="16" customFormat="1" ht="19.5" customHeight="1" x14ac:dyDescent="0.4">
      <c r="A15" s="113"/>
      <c r="B15" s="122" t="s">
        <v>70</v>
      </c>
      <c r="C15" s="123" t="s">
        <v>93</v>
      </c>
      <c r="D15" s="124">
        <v>44329</v>
      </c>
      <c r="E15" s="124">
        <v>44335</v>
      </c>
      <c r="F15" s="124">
        <v>44356</v>
      </c>
      <c r="G15" s="125">
        <v>44357</v>
      </c>
      <c r="H15" s="14"/>
      <c r="I15" s="14"/>
      <c r="J15" s="15"/>
    </row>
    <row r="16" spans="1:10" s="16" customFormat="1" ht="19.5" customHeight="1" x14ac:dyDescent="0.4">
      <c r="A16" s="113"/>
      <c r="B16" s="122" t="s">
        <v>72</v>
      </c>
      <c r="C16" s="123" t="s">
        <v>93</v>
      </c>
      <c r="D16" s="124">
        <v>44336</v>
      </c>
      <c r="E16" s="124">
        <v>44342</v>
      </c>
      <c r="F16" s="124">
        <v>44363</v>
      </c>
      <c r="G16" s="125">
        <v>44364</v>
      </c>
      <c r="H16" s="14"/>
      <c r="I16" s="14"/>
      <c r="J16" s="15"/>
    </row>
    <row r="17" spans="1:10" s="16" customFormat="1" ht="19.5" customHeight="1" x14ac:dyDescent="0.4">
      <c r="A17" s="113"/>
      <c r="B17" s="122" t="s">
        <v>62</v>
      </c>
      <c r="C17" s="123" t="s">
        <v>145</v>
      </c>
      <c r="D17" s="124">
        <v>44343</v>
      </c>
      <c r="E17" s="124">
        <v>44349</v>
      </c>
      <c r="F17" s="124">
        <v>44370</v>
      </c>
      <c r="G17" s="125">
        <v>44371</v>
      </c>
      <c r="H17" s="14"/>
      <c r="I17" s="14"/>
      <c r="J17" s="15"/>
    </row>
    <row r="18" spans="1:10" s="16" customFormat="1" ht="19.5" customHeight="1" x14ac:dyDescent="0.4">
      <c r="A18" s="113"/>
      <c r="B18" s="122" t="s">
        <v>63</v>
      </c>
      <c r="C18" s="123" t="s">
        <v>89</v>
      </c>
      <c r="D18" s="124">
        <v>44350</v>
      </c>
      <c r="E18" s="124">
        <v>44356</v>
      </c>
      <c r="F18" s="124">
        <v>44377</v>
      </c>
      <c r="G18" s="125">
        <v>44378</v>
      </c>
      <c r="H18" s="14"/>
      <c r="I18" s="14"/>
      <c r="J18" s="15"/>
    </row>
    <row r="19" spans="1:10" s="16" customFormat="1" ht="19.5" customHeight="1" thickBot="1" x14ac:dyDescent="0.45">
      <c r="A19" s="113"/>
      <c r="B19" s="126" t="s">
        <v>14</v>
      </c>
      <c r="C19" s="127" t="s">
        <v>91</v>
      </c>
      <c r="D19" s="128">
        <v>44357</v>
      </c>
      <c r="E19" s="128">
        <v>44363</v>
      </c>
      <c r="F19" s="128">
        <v>44384</v>
      </c>
      <c r="G19" s="129">
        <v>44385</v>
      </c>
      <c r="H19" s="14"/>
      <c r="I19" s="14"/>
      <c r="J19" s="15"/>
    </row>
    <row r="20" spans="1:10" s="9" customFormat="1" x14ac:dyDescent="0.3">
      <c r="A20" s="15"/>
      <c r="B20" s="12"/>
      <c r="C20" s="12"/>
      <c r="D20" s="12"/>
      <c r="E20" s="12"/>
      <c r="F20" s="12"/>
      <c r="G20" s="12"/>
      <c r="H20" s="12"/>
      <c r="I20" s="12"/>
      <c r="J20" s="13"/>
    </row>
    <row r="21" spans="1:10" s="9" customFormat="1" ht="31.5" thickBot="1" x14ac:dyDescent="0.75">
      <c r="A21" s="15"/>
      <c r="B21" s="137" t="s">
        <v>6</v>
      </c>
      <c r="C21" s="137"/>
      <c r="D21" s="137"/>
      <c r="E21" s="137"/>
      <c r="F21" s="137"/>
      <c r="G21" s="12" t="s">
        <v>160</v>
      </c>
      <c r="H21" s="12"/>
      <c r="I21" s="12"/>
      <c r="J21" s="13"/>
    </row>
    <row r="22" spans="1:10" s="9" customFormat="1" ht="18" customHeight="1" x14ac:dyDescent="0.3">
      <c r="A22" s="15"/>
      <c r="B22" s="138" t="s">
        <v>0</v>
      </c>
      <c r="C22" s="140" t="s">
        <v>18</v>
      </c>
      <c r="D22" s="142" t="s">
        <v>1</v>
      </c>
      <c r="E22" s="142" t="s">
        <v>2</v>
      </c>
      <c r="F22" s="135" t="s">
        <v>7</v>
      </c>
      <c r="G22" s="12"/>
      <c r="H22" s="12"/>
      <c r="I22" s="12"/>
      <c r="J22" s="13"/>
    </row>
    <row r="23" spans="1:10" s="9" customFormat="1" ht="18.75" customHeight="1" thickBot="1" x14ac:dyDescent="0.35">
      <c r="A23" s="15"/>
      <c r="B23" s="139"/>
      <c r="C23" s="141"/>
      <c r="D23" s="143"/>
      <c r="E23" s="143"/>
      <c r="F23" s="136"/>
      <c r="G23" s="12"/>
      <c r="H23" s="12"/>
      <c r="I23" s="12"/>
      <c r="J23" s="13"/>
    </row>
    <row r="24" spans="1:10" s="9" customFormat="1" ht="19.5" customHeight="1" x14ac:dyDescent="0.45">
      <c r="A24" s="118"/>
      <c r="B24" s="33" t="s">
        <v>9</v>
      </c>
      <c r="C24" s="44" t="s">
        <v>102</v>
      </c>
      <c r="D24" s="45">
        <v>44301</v>
      </c>
      <c r="E24" s="45">
        <v>44310</v>
      </c>
      <c r="F24" s="38">
        <v>44326</v>
      </c>
      <c r="G24" s="12"/>
      <c r="H24" s="12"/>
      <c r="I24" s="12"/>
      <c r="J24" s="13"/>
    </row>
    <row r="25" spans="1:10" s="9" customFormat="1" ht="19.5" customHeight="1" x14ac:dyDescent="0.45">
      <c r="A25" s="118"/>
      <c r="B25" s="33" t="s">
        <v>59</v>
      </c>
      <c r="C25" s="44" t="s">
        <v>127</v>
      </c>
      <c r="D25" s="45">
        <v>44308</v>
      </c>
      <c r="E25" s="45">
        <v>44316</v>
      </c>
      <c r="F25" s="38">
        <v>44333</v>
      </c>
      <c r="G25" s="12"/>
      <c r="H25" s="12"/>
      <c r="I25" s="12"/>
      <c r="J25" s="13"/>
    </row>
    <row r="26" spans="1:10" s="9" customFormat="1" ht="19.5" customHeight="1" x14ac:dyDescent="0.45">
      <c r="A26" s="118"/>
      <c r="B26" s="33" t="s">
        <v>64</v>
      </c>
      <c r="C26" s="44" t="s">
        <v>128</v>
      </c>
      <c r="D26" s="45">
        <v>44315</v>
      </c>
      <c r="E26" s="45">
        <v>44322</v>
      </c>
      <c r="F26" s="38">
        <v>44340</v>
      </c>
      <c r="G26" s="12"/>
      <c r="H26" s="12"/>
      <c r="I26" s="12"/>
      <c r="J26" s="13"/>
    </row>
    <row r="27" spans="1:10" s="9" customFormat="1" ht="19.5" customHeight="1" x14ac:dyDescent="0.45">
      <c r="A27" s="118"/>
      <c r="B27" s="33" t="s">
        <v>60</v>
      </c>
      <c r="C27" s="44" t="s">
        <v>129</v>
      </c>
      <c r="D27" s="45">
        <v>44322</v>
      </c>
      <c r="E27" s="45">
        <v>44329</v>
      </c>
      <c r="F27" s="38">
        <v>44347</v>
      </c>
      <c r="G27" s="12"/>
      <c r="H27" s="12"/>
      <c r="I27" s="12"/>
      <c r="J27" s="13"/>
    </row>
    <row r="28" spans="1:10" s="9" customFormat="1" ht="19.5" customHeight="1" x14ac:dyDescent="0.45">
      <c r="A28" s="118"/>
      <c r="B28" s="33" t="s">
        <v>8</v>
      </c>
      <c r="C28" s="44" t="s">
        <v>138</v>
      </c>
      <c r="D28" s="45">
        <v>44329</v>
      </c>
      <c r="E28" s="45">
        <v>44336</v>
      </c>
      <c r="F28" s="38">
        <v>44354</v>
      </c>
      <c r="G28" s="12"/>
      <c r="H28" s="12"/>
      <c r="I28" s="12"/>
      <c r="J28" s="13"/>
    </row>
    <row r="29" spans="1:10" s="9" customFormat="1" ht="19.5" customHeight="1" x14ac:dyDescent="0.45">
      <c r="A29" s="118"/>
      <c r="B29" s="33" t="s">
        <v>9</v>
      </c>
      <c r="C29" s="44" t="s">
        <v>139</v>
      </c>
      <c r="D29" s="45">
        <v>44336</v>
      </c>
      <c r="E29" s="45">
        <v>44343</v>
      </c>
      <c r="F29" s="38">
        <v>44361</v>
      </c>
      <c r="G29" s="12"/>
      <c r="H29" s="12"/>
      <c r="I29" s="12"/>
      <c r="J29" s="13"/>
    </row>
    <row r="30" spans="1:10" s="9" customFormat="1" ht="19.5" customHeight="1" x14ac:dyDescent="0.45">
      <c r="A30" s="118"/>
      <c r="B30" s="33" t="s">
        <v>59</v>
      </c>
      <c r="C30" s="44" t="s">
        <v>140</v>
      </c>
      <c r="D30" s="45">
        <v>44343</v>
      </c>
      <c r="E30" s="45">
        <v>44350</v>
      </c>
      <c r="F30" s="38">
        <v>44368</v>
      </c>
      <c r="G30" s="12"/>
      <c r="H30" s="12"/>
      <c r="I30" s="12"/>
      <c r="J30" s="13"/>
    </row>
    <row r="31" spans="1:10" s="9" customFormat="1" ht="19.5" customHeight="1" x14ac:dyDescent="0.45">
      <c r="A31" s="118"/>
      <c r="B31" s="33" t="s">
        <v>64</v>
      </c>
      <c r="C31" s="44" t="s">
        <v>156</v>
      </c>
      <c r="D31" s="45">
        <v>44350</v>
      </c>
      <c r="E31" s="45">
        <v>44357</v>
      </c>
      <c r="F31" s="38">
        <v>44375</v>
      </c>
      <c r="G31" s="12"/>
      <c r="H31" s="12"/>
      <c r="I31" s="12"/>
      <c r="J31" s="13"/>
    </row>
    <row r="32" spans="1:10" s="9" customFormat="1" ht="19.5" customHeight="1" x14ac:dyDescent="0.45">
      <c r="A32" s="118"/>
      <c r="B32" s="33" t="s">
        <v>60</v>
      </c>
      <c r="C32" s="44" t="s">
        <v>161</v>
      </c>
      <c r="D32" s="45">
        <v>44357</v>
      </c>
      <c r="E32" s="45">
        <v>44364</v>
      </c>
      <c r="F32" s="38">
        <v>44382</v>
      </c>
      <c r="G32" s="12"/>
      <c r="H32" s="12"/>
      <c r="I32" s="12"/>
      <c r="J32" s="13"/>
    </row>
    <row r="33" spans="1:10" s="9" customFormat="1" ht="19.5" customHeight="1" thickBot="1" x14ac:dyDescent="0.5">
      <c r="A33" s="118"/>
      <c r="B33" s="34" t="s">
        <v>8</v>
      </c>
      <c r="C33" s="35" t="s">
        <v>114</v>
      </c>
      <c r="D33" s="36">
        <v>44364</v>
      </c>
      <c r="E33" s="36">
        <v>44368</v>
      </c>
      <c r="F33" s="39">
        <v>44389</v>
      </c>
      <c r="G33" s="12"/>
      <c r="H33" s="12"/>
      <c r="I33" s="12"/>
      <c r="J33" s="13"/>
    </row>
    <row r="34" spans="1:10" s="25" customFormat="1" x14ac:dyDescent="0.35">
      <c r="A34" s="47"/>
      <c r="B34" s="150"/>
      <c r="C34" s="150"/>
      <c r="D34" s="150"/>
      <c r="E34" s="150"/>
      <c r="F34" s="150"/>
      <c r="G34" s="150"/>
      <c r="H34" s="30"/>
      <c r="I34" s="31"/>
      <c r="J34" s="31"/>
    </row>
    <row r="35" spans="1:10" s="25" customFormat="1" ht="25.5" customHeight="1" thickBot="1" x14ac:dyDescent="0.75">
      <c r="A35" s="47"/>
      <c r="B35" s="137" t="s">
        <v>10</v>
      </c>
      <c r="C35" s="137"/>
      <c r="D35" s="137"/>
      <c r="E35" s="137"/>
      <c r="F35" s="137"/>
      <c r="G35" s="12" t="s">
        <v>160</v>
      </c>
      <c r="H35" s="31"/>
      <c r="I35" s="31"/>
      <c r="J35" s="31"/>
    </row>
    <row r="36" spans="1:10" s="25" customFormat="1" ht="12.75" customHeight="1" x14ac:dyDescent="0.35">
      <c r="A36" s="47"/>
      <c r="B36" s="138" t="s">
        <v>0</v>
      </c>
      <c r="C36" s="140" t="s">
        <v>18</v>
      </c>
      <c r="D36" s="142" t="s">
        <v>1</v>
      </c>
      <c r="E36" s="142" t="s">
        <v>2</v>
      </c>
      <c r="F36" s="135" t="s">
        <v>11</v>
      </c>
      <c r="G36" s="152"/>
      <c r="H36" s="31"/>
      <c r="I36" s="31"/>
      <c r="J36" s="31"/>
    </row>
    <row r="37" spans="1:10" s="25" customFormat="1" ht="24.75" customHeight="1" thickBot="1" x14ac:dyDescent="0.4">
      <c r="A37" s="47"/>
      <c r="B37" s="139"/>
      <c r="C37" s="141"/>
      <c r="D37" s="143"/>
      <c r="E37" s="143"/>
      <c r="F37" s="136"/>
      <c r="G37" s="153"/>
      <c r="H37" s="48"/>
      <c r="I37" s="48"/>
      <c r="J37" s="31"/>
    </row>
    <row r="38" spans="1:10" s="25" customFormat="1" ht="19.5" customHeight="1" x14ac:dyDescent="0.45">
      <c r="A38" s="47"/>
      <c r="B38" s="33" t="s">
        <v>87</v>
      </c>
      <c r="C38" s="44" t="s">
        <v>88</v>
      </c>
      <c r="D38" s="45">
        <v>44301</v>
      </c>
      <c r="E38" s="45">
        <v>44307</v>
      </c>
      <c r="F38" s="38">
        <v>44329</v>
      </c>
      <c r="G38" s="32"/>
      <c r="H38" s="31"/>
      <c r="I38" s="31"/>
      <c r="J38" s="31"/>
    </row>
    <row r="39" spans="1:10" s="25" customFormat="1" ht="19.5" customHeight="1" x14ac:dyDescent="0.45">
      <c r="A39" s="47"/>
      <c r="B39" s="33" t="s">
        <v>65</v>
      </c>
      <c r="C39" s="44" t="s">
        <v>89</v>
      </c>
      <c r="D39" s="45">
        <v>44308</v>
      </c>
      <c r="E39" s="45">
        <v>44314</v>
      </c>
      <c r="F39" s="38">
        <v>44340</v>
      </c>
      <c r="G39" s="32"/>
      <c r="H39" s="31"/>
      <c r="I39" s="31"/>
      <c r="J39" s="31"/>
    </row>
    <row r="40" spans="1:10" s="25" customFormat="1" ht="19.5" customHeight="1" x14ac:dyDescent="0.45">
      <c r="A40" s="47"/>
      <c r="B40" s="33" t="s">
        <v>130</v>
      </c>
      <c r="C40" s="44" t="s">
        <v>131</v>
      </c>
      <c r="D40" s="45">
        <v>44315</v>
      </c>
      <c r="E40" s="45">
        <v>44321</v>
      </c>
      <c r="F40" s="38">
        <v>44343</v>
      </c>
      <c r="G40" s="32"/>
      <c r="H40" s="31"/>
      <c r="I40" s="31"/>
      <c r="J40" s="31"/>
    </row>
    <row r="41" spans="1:10" s="25" customFormat="1" ht="19.5" customHeight="1" x14ac:dyDescent="0.45">
      <c r="A41" s="47"/>
      <c r="B41" s="33" t="s">
        <v>69</v>
      </c>
      <c r="C41" s="44" t="s">
        <v>132</v>
      </c>
      <c r="D41" s="45">
        <v>44322</v>
      </c>
      <c r="E41" s="45">
        <v>44328</v>
      </c>
      <c r="F41" s="38">
        <v>44350</v>
      </c>
      <c r="G41" s="32"/>
      <c r="H41" s="31"/>
      <c r="I41" s="31"/>
      <c r="J41" s="31"/>
    </row>
    <row r="42" spans="1:10" s="25" customFormat="1" ht="19.5" customHeight="1" x14ac:dyDescent="0.45">
      <c r="A42" s="47"/>
      <c r="B42" s="33" t="s">
        <v>77</v>
      </c>
      <c r="C42" s="44" t="s">
        <v>133</v>
      </c>
      <c r="D42" s="45">
        <v>44329</v>
      </c>
      <c r="E42" s="45">
        <v>44335</v>
      </c>
      <c r="F42" s="38">
        <v>44357</v>
      </c>
      <c r="G42" s="32"/>
      <c r="H42" s="31"/>
      <c r="I42" s="31"/>
      <c r="J42" s="31"/>
    </row>
    <row r="43" spans="1:10" s="25" customFormat="1" ht="19.5" customHeight="1" x14ac:dyDescent="0.45">
      <c r="A43" s="47"/>
      <c r="B43" s="33" t="s">
        <v>76</v>
      </c>
      <c r="C43" s="44" t="s">
        <v>134</v>
      </c>
      <c r="D43" s="45">
        <v>44336</v>
      </c>
      <c r="E43" s="45">
        <v>44342</v>
      </c>
      <c r="F43" s="38">
        <v>44364</v>
      </c>
      <c r="G43" s="32"/>
      <c r="H43" s="31"/>
      <c r="I43" s="31"/>
      <c r="J43" s="31"/>
    </row>
    <row r="44" spans="1:10" s="25" customFormat="1" ht="19.5" customHeight="1" x14ac:dyDescent="0.45">
      <c r="A44" s="47"/>
      <c r="B44" s="33" t="s">
        <v>87</v>
      </c>
      <c r="C44" s="44" t="s">
        <v>135</v>
      </c>
      <c r="D44" s="45">
        <v>44343</v>
      </c>
      <c r="E44" s="45">
        <v>44349</v>
      </c>
      <c r="F44" s="38">
        <v>44371</v>
      </c>
      <c r="G44" s="32"/>
      <c r="H44" s="31"/>
      <c r="I44" s="31"/>
      <c r="J44" s="31"/>
    </row>
    <row r="45" spans="1:10" s="25" customFormat="1" ht="19.5" customHeight="1" x14ac:dyDescent="0.45">
      <c r="A45" s="47"/>
      <c r="B45" s="33" t="s">
        <v>65</v>
      </c>
      <c r="C45" s="44" t="s">
        <v>136</v>
      </c>
      <c r="D45" s="45">
        <v>44350</v>
      </c>
      <c r="E45" s="45">
        <v>44356</v>
      </c>
      <c r="F45" s="38">
        <v>44378</v>
      </c>
      <c r="G45" s="32"/>
      <c r="H45" s="31"/>
      <c r="I45" s="31"/>
      <c r="J45" s="31"/>
    </row>
    <row r="46" spans="1:10" s="25" customFormat="1" ht="19.5" customHeight="1" x14ac:dyDescent="0.45">
      <c r="A46" s="47"/>
      <c r="B46" s="33" t="s">
        <v>130</v>
      </c>
      <c r="C46" s="44" t="s">
        <v>137</v>
      </c>
      <c r="D46" s="45">
        <v>44357</v>
      </c>
      <c r="E46" s="45">
        <v>44363</v>
      </c>
      <c r="F46" s="38">
        <v>44389</v>
      </c>
      <c r="G46" s="32"/>
      <c r="H46" s="31"/>
      <c r="I46" s="31"/>
      <c r="J46" s="31"/>
    </row>
    <row r="47" spans="1:10" s="25" customFormat="1" ht="19" thickBot="1" x14ac:dyDescent="0.5">
      <c r="A47" s="47"/>
      <c r="B47" s="34" t="s">
        <v>69</v>
      </c>
      <c r="C47" s="35" t="s">
        <v>162</v>
      </c>
      <c r="D47" s="36">
        <v>44364</v>
      </c>
      <c r="E47" s="36">
        <v>44370</v>
      </c>
      <c r="F47" s="39">
        <v>44396</v>
      </c>
      <c r="G47" s="32"/>
      <c r="H47" s="31"/>
      <c r="I47" s="31"/>
      <c r="J47" s="31"/>
    </row>
    <row r="48" spans="1:10" s="25" customFormat="1" ht="18" customHeight="1" x14ac:dyDescent="0.45">
      <c r="A48" s="47"/>
      <c r="B48" s="108"/>
      <c r="C48" s="56"/>
      <c r="D48" s="58"/>
      <c r="E48" s="58"/>
      <c r="F48" s="58"/>
      <c r="G48" s="109"/>
      <c r="H48" s="31"/>
      <c r="I48" s="31"/>
      <c r="J48" s="31"/>
    </row>
    <row r="49" spans="1:10" s="25" customFormat="1" ht="37.5" customHeight="1" thickBot="1" x14ac:dyDescent="0.75">
      <c r="A49" s="47"/>
      <c r="B49" s="137" t="s">
        <v>22</v>
      </c>
      <c r="C49" s="137"/>
      <c r="D49" s="137"/>
      <c r="E49" s="137"/>
      <c r="F49" s="137"/>
      <c r="G49" s="12" t="s">
        <v>160</v>
      </c>
      <c r="H49" s="31"/>
      <c r="I49" s="31"/>
      <c r="J49" s="31"/>
    </row>
    <row r="50" spans="1:10" s="25" customFormat="1" ht="18.5" x14ac:dyDescent="0.45">
      <c r="A50" s="47"/>
      <c r="B50" s="138" t="s">
        <v>0</v>
      </c>
      <c r="C50" s="140" t="s">
        <v>18</v>
      </c>
      <c r="D50" s="142" t="s">
        <v>1</v>
      </c>
      <c r="E50" s="142" t="s">
        <v>2</v>
      </c>
      <c r="F50" s="135" t="s">
        <v>23</v>
      </c>
      <c r="G50" s="32"/>
      <c r="H50" s="31"/>
      <c r="I50" s="31"/>
      <c r="J50" s="31"/>
    </row>
    <row r="51" spans="1:10" s="25" customFormat="1" ht="19" thickBot="1" x14ac:dyDescent="0.5">
      <c r="A51" s="47"/>
      <c r="B51" s="139"/>
      <c r="C51" s="141"/>
      <c r="D51" s="143"/>
      <c r="E51" s="143"/>
      <c r="F51" s="136"/>
      <c r="G51" s="32"/>
      <c r="H51" s="31"/>
      <c r="I51" s="31"/>
      <c r="J51" s="31"/>
    </row>
    <row r="52" spans="1:10" s="25" customFormat="1" ht="19.5" customHeight="1" x14ac:dyDescent="0.45">
      <c r="A52" s="47"/>
      <c r="B52" s="33" t="s">
        <v>78</v>
      </c>
      <c r="C52" s="44" t="s">
        <v>92</v>
      </c>
      <c r="D52" s="45">
        <v>44305</v>
      </c>
      <c r="E52" s="45">
        <v>44312</v>
      </c>
      <c r="F52" s="38">
        <v>44326</v>
      </c>
      <c r="G52" s="32"/>
      <c r="H52" s="31"/>
      <c r="I52" s="31"/>
      <c r="J52" s="31"/>
    </row>
    <row r="53" spans="1:10" s="25" customFormat="1" ht="19.5" customHeight="1" x14ac:dyDescent="0.45">
      <c r="A53" s="47"/>
      <c r="B53" s="33" t="s">
        <v>82</v>
      </c>
      <c r="C53" s="44" t="s">
        <v>101</v>
      </c>
      <c r="D53" s="45">
        <v>44312</v>
      </c>
      <c r="E53" s="45">
        <v>44319</v>
      </c>
      <c r="F53" s="38">
        <v>44333</v>
      </c>
      <c r="G53" s="32"/>
      <c r="H53" s="31"/>
      <c r="I53" s="31"/>
      <c r="J53" s="31"/>
    </row>
    <row r="54" spans="1:10" s="25" customFormat="1" ht="19.5" customHeight="1" x14ac:dyDescent="0.45">
      <c r="A54" s="47"/>
      <c r="B54" s="33" t="s">
        <v>83</v>
      </c>
      <c r="C54" s="44" t="s">
        <v>100</v>
      </c>
      <c r="D54" s="45">
        <v>44319</v>
      </c>
      <c r="E54" s="45">
        <v>44326</v>
      </c>
      <c r="F54" s="38">
        <v>44340</v>
      </c>
      <c r="G54" s="32"/>
      <c r="H54" s="31"/>
      <c r="I54" s="31"/>
      <c r="J54" s="31"/>
    </row>
    <row r="55" spans="1:10" s="25" customFormat="1" ht="19.5" customHeight="1" x14ac:dyDescent="0.45">
      <c r="A55" s="47"/>
      <c r="B55" s="33" t="s">
        <v>24</v>
      </c>
      <c r="C55" s="44" t="s">
        <v>104</v>
      </c>
      <c r="D55" s="45">
        <v>44326</v>
      </c>
      <c r="E55" s="45">
        <v>44333</v>
      </c>
      <c r="F55" s="38">
        <v>44347</v>
      </c>
      <c r="G55" s="32"/>
      <c r="H55" s="31"/>
      <c r="I55" s="31"/>
      <c r="J55" s="31"/>
    </row>
    <row r="56" spans="1:10" s="25" customFormat="1" ht="19.5" customHeight="1" x14ac:dyDescent="0.45">
      <c r="A56" s="47"/>
      <c r="B56" s="33" t="s">
        <v>5</v>
      </c>
      <c r="C56" s="44" t="s">
        <v>105</v>
      </c>
      <c r="D56" s="45">
        <v>44333</v>
      </c>
      <c r="E56" s="45">
        <v>44340</v>
      </c>
      <c r="F56" s="38">
        <v>44354</v>
      </c>
      <c r="G56" s="32"/>
      <c r="H56" s="31"/>
      <c r="I56" s="31"/>
      <c r="J56" s="31"/>
    </row>
    <row r="57" spans="1:10" s="25" customFormat="1" ht="19.5" customHeight="1" x14ac:dyDescent="0.45">
      <c r="A57" s="47"/>
      <c r="B57" s="33" t="s">
        <v>78</v>
      </c>
      <c r="C57" s="44" t="s">
        <v>141</v>
      </c>
      <c r="D57" s="45">
        <v>44340</v>
      </c>
      <c r="E57" s="45">
        <v>44347</v>
      </c>
      <c r="F57" s="38">
        <v>44361</v>
      </c>
      <c r="G57" s="32"/>
      <c r="H57" s="31"/>
      <c r="I57" s="31"/>
      <c r="J57" s="31"/>
    </row>
    <row r="58" spans="1:10" s="25" customFormat="1" ht="19.5" customHeight="1" x14ac:dyDescent="0.45">
      <c r="A58" s="47"/>
      <c r="B58" s="33" t="s">
        <v>82</v>
      </c>
      <c r="C58" s="44" t="s">
        <v>142</v>
      </c>
      <c r="D58" s="45">
        <v>44347</v>
      </c>
      <c r="E58" s="45">
        <v>44354</v>
      </c>
      <c r="F58" s="38">
        <v>44368</v>
      </c>
      <c r="G58" s="32"/>
      <c r="H58" s="31"/>
      <c r="I58" s="31"/>
      <c r="J58" s="31"/>
    </row>
    <row r="59" spans="1:10" s="25" customFormat="1" ht="19.5" customHeight="1" x14ac:dyDescent="0.45">
      <c r="A59" s="47"/>
      <c r="B59" s="33" t="s">
        <v>83</v>
      </c>
      <c r="C59" s="44" t="s">
        <v>157</v>
      </c>
      <c r="D59" s="45">
        <v>44354</v>
      </c>
      <c r="E59" s="45">
        <v>44361</v>
      </c>
      <c r="F59" s="38">
        <v>44375</v>
      </c>
      <c r="G59" s="32"/>
      <c r="H59" s="31"/>
      <c r="I59" s="31"/>
      <c r="J59" s="31"/>
    </row>
    <row r="60" spans="1:10" s="25" customFormat="1" ht="19.5" customHeight="1" x14ac:dyDescent="0.45">
      <c r="A60" s="47"/>
      <c r="B60" s="33" t="s">
        <v>24</v>
      </c>
      <c r="C60" s="44" t="s">
        <v>163</v>
      </c>
      <c r="D60" s="45">
        <v>44361</v>
      </c>
      <c r="E60" s="45">
        <v>44368</v>
      </c>
      <c r="F60" s="38">
        <v>44382</v>
      </c>
      <c r="G60" s="32"/>
      <c r="H60" s="31"/>
      <c r="I60" s="31"/>
      <c r="J60" s="31"/>
    </row>
    <row r="61" spans="1:10" s="25" customFormat="1" ht="19.5" customHeight="1" thickBot="1" x14ac:dyDescent="0.5">
      <c r="A61" s="47"/>
      <c r="B61" s="34" t="s">
        <v>5</v>
      </c>
      <c r="C61" s="35" t="s">
        <v>164</v>
      </c>
      <c r="D61" s="36">
        <v>44368</v>
      </c>
      <c r="E61" s="36">
        <v>44375</v>
      </c>
      <c r="F61" s="39">
        <v>44389</v>
      </c>
      <c r="G61" s="32"/>
      <c r="H61" s="31"/>
      <c r="I61" s="31"/>
      <c r="J61" s="31"/>
    </row>
    <row r="62" spans="1:10" s="25" customFormat="1" ht="19.5" customHeight="1" x14ac:dyDescent="0.45">
      <c r="A62" s="47"/>
      <c r="B62" s="50"/>
      <c r="C62" s="51"/>
      <c r="D62" s="32"/>
      <c r="E62" s="32"/>
      <c r="F62" s="32"/>
      <c r="G62" s="32"/>
      <c r="H62" s="31"/>
      <c r="I62" s="31"/>
      <c r="J62" s="31"/>
    </row>
    <row r="63" spans="1:10" s="25" customFormat="1" ht="18.5" x14ac:dyDescent="0.45">
      <c r="A63" s="47"/>
      <c r="B63" s="50"/>
      <c r="C63" s="51"/>
      <c r="D63" s="32"/>
      <c r="E63" s="32"/>
      <c r="F63" s="32"/>
      <c r="G63" s="32"/>
      <c r="H63" s="31"/>
      <c r="I63" s="31"/>
      <c r="J63" s="31"/>
    </row>
    <row r="64" spans="1:10" s="25" customFormat="1" ht="18.5" x14ac:dyDescent="0.45">
      <c r="A64" s="47"/>
      <c r="B64" s="50"/>
      <c r="C64" s="51"/>
      <c r="D64" s="32"/>
      <c r="E64" s="32"/>
      <c r="F64" s="32"/>
      <c r="G64" s="32"/>
      <c r="H64" s="31"/>
      <c r="I64" s="31"/>
      <c r="J64" s="31"/>
    </row>
    <row r="65" spans="1:10" s="25" customFormat="1" ht="18.5" x14ac:dyDescent="0.45">
      <c r="A65" s="47"/>
      <c r="B65" s="50"/>
      <c r="C65" s="51"/>
      <c r="D65" s="32"/>
      <c r="E65" s="32"/>
      <c r="F65" s="32"/>
      <c r="G65" s="32"/>
      <c r="H65" s="31"/>
      <c r="I65" s="31"/>
      <c r="J65" s="31"/>
    </row>
    <row r="66" spans="1:10" s="25" customFormat="1" ht="18.5" x14ac:dyDescent="0.45">
      <c r="A66" s="47"/>
      <c r="B66" s="50"/>
      <c r="C66" s="51"/>
      <c r="D66" s="32"/>
      <c r="E66" s="32"/>
      <c r="F66" s="32"/>
      <c r="G66" s="32"/>
      <c r="H66" s="31"/>
      <c r="I66" s="31"/>
      <c r="J66" s="31"/>
    </row>
    <row r="67" spans="1:10" s="25" customFormat="1" ht="18.5" x14ac:dyDescent="0.45">
      <c r="A67" s="47"/>
      <c r="B67" s="50"/>
      <c r="C67" s="51"/>
      <c r="D67" s="32"/>
      <c r="E67" s="32"/>
      <c r="F67" s="32"/>
      <c r="G67" s="32"/>
      <c r="H67" s="31"/>
      <c r="I67" s="31"/>
      <c r="J67" s="31"/>
    </row>
    <row r="68" spans="1:10" s="25" customFormat="1" ht="18.5" x14ac:dyDescent="0.45">
      <c r="A68" s="47"/>
      <c r="B68" s="50"/>
      <c r="C68" s="51"/>
      <c r="D68" s="32"/>
      <c r="E68" s="32"/>
      <c r="F68" s="32"/>
      <c r="G68" s="32"/>
      <c r="H68" s="31"/>
      <c r="I68" s="31"/>
      <c r="J68" s="31"/>
    </row>
    <row r="69" spans="1:10" s="25" customFormat="1" ht="18.5" x14ac:dyDescent="0.45">
      <c r="A69" s="47"/>
      <c r="B69" s="50"/>
      <c r="C69" s="51"/>
      <c r="D69" s="32"/>
      <c r="E69" s="32"/>
      <c r="F69" s="32"/>
      <c r="G69" s="32"/>
      <c r="H69" s="31"/>
      <c r="I69" s="31"/>
      <c r="J69" s="31"/>
    </row>
    <row r="70" spans="1:10" s="25" customFormat="1" ht="18.5" x14ac:dyDescent="0.45">
      <c r="A70" s="47"/>
      <c r="B70" s="50"/>
      <c r="C70" s="51"/>
      <c r="D70" s="32"/>
      <c r="E70" s="32"/>
      <c r="F70" s="32"/>
      <c r="G70" s="32"/>
      <c r="H70" s="31"/>
      <c r="I70" s="31"/>
      <c r="J70" s="31"/>
    </row>
    <row r="71" spans="1:10" s="25" customFormat="1" ht="18.5" x14ac:dyDescent="0.45">
      <c r="A71" s="47"/>
      <c r="B71" s="50"/>
      <c r="C71" s="51"/>
      <c r="D71" s="32"/>
      <c r="E71" s="32"/>
      <c r="F71" s="32"/>
      <c r="G71" s="32"/>
      <c r="H71" s="31"/>
      <c r="I71" s="31"/>
      <c r="J71" s="31"/>
    </row>
    <row r="72" spans="1:10" s="25" customFormat="1" x14ac:dyDescent="0.35">
      <c r="A72" s="47"/>
      <c r="B72" s="150"/>
      <c r="C72" s="150"/>
      <c r="D72" s="150"/>
      <c r="E72" s="150"/>
      <c r="F72" s="150"/>
      <c r="G72" s="150"/>
      <c r="H72" s="31"/>
      <c r="I72" s="31"/>
      <c r="J72" s="31"/>
    </row>
    <row r="73" spans="1:10" s="25" customFormat="1" ht="25.5" customHeight="1" thickBot="1" x14ac:dyDescent="0.75">
      <c r="A73" s="47"/>
      <c r="B73" s="137" t="s">
        <v>25</v>
      </c>
      <c r="C73" s="137"/>
      <c r="D73" s="137"/>
      <c r="E73" s="137"/>
      <c r="F73" s="137"/>
      <c r="G73" s="137"/>
      <c r="H73" s="31"/>
      <c r="I73" s="12" t="s">
        <v>160</v>
      </c>
      <c r="J73" s="31"/>
    </row>
    <row r="74" spans="1:10" s="25" customFormat="1" ht="18.75" customHeight="1" x14ac:dyDescent="0.35">
      <c r="A74" s="47"/>
      <c r="B74" s="138" t="s">
        <v>0</v>
      </c>
      <c r="C74" s="140" t="s">
        <v>18</v>
      </c>
      <c r="D74" s="142" t="s">
        <v>1</v>
      </c>
      <c r="E74" s="142" t="s">
        <v>2</v>
      </c>
      <c r="F74" s="142" t="s">
        <v>3</v>
      </c>
      <c r="G74" s="135" t="s">
        <v>27</v>
      </c>
      <c r="H74" s="135" t="s">
        <v>4</v>
      </c>
      <c r="I74" s="135" t="s">
        <v>26</v>
      </c>
      <c r="J74" s="31"/>
    </row>
    <row r="75" spans="1:10" s="25" customFormat="1" ht="18.75" customHeight="1" thickBot="1" x14ac:dyDescent="0.4">
      <c r="A75" s="47"/>
      <c r="B75" s="139"/>
      <c r="C75" s="141"/>
      <c r="D75" s="143"/>
      <c r="E75" s="143"/>
      <c r="F75" s="143"/>
      <c r="G75" s="136"/>
      <c r="H75" s="136"/>
      <c r="I75" s="136"/>
      <c r="J75" s="31"/>
    </row>
    <row r="76" spans="1:10" s="25" customFormat="1" ht="19.5" customHeight="1" x14ac:dyDescent="0.45">
      <c r="A76" s="130"/>
      <c r="B76" s="33" t="s">
        <v>108</v>
      </c>
      <c r="C76" s="44" t="s">
        <v>109</v>
      </c>
      <c r="D76" s="46">
        <v>44309</v>
      </c>
      <c r="E76" s="45">
        <v>44318</v>
      </c>
      <c r="F76" s="45">
        <v>44332</v>
      </c>
      <c r="G76" s="102">
        <f t="shared" ref="G76:G84" si="0">F76+10</f>
        <v>44342</v>
      </c>
      <c r="H76" s="102">
        <f t="shared" ref="H76:H84" si="1">F76+10</f>
        <v>44342</v>
      </c>
      <c r="I76" s="103">
        <f t="shared" ref="I76:I84" si="2">F76+10</f>
        <v>44342</v>
      </c>
      <c r="J76" s="31"/>
    </row>
    <row r="77" spans="1:10" s="25" customFormat="1" ht="19.5" customHeight="1" x14ac:dyDescent="0.45">
      <c r="A77" s="130"/>
      <c r="B77" s="33" t="s">
        <v>125</v>
      </c>
      <c r="C77" s="44" t="s">
        <v>126</v>
      </c>
      <c r="D77" s="46">
        <v>44322</v>
      </c>
      <c r="E77" s="45">
        <v>44325</v>
      </c>
      <c r="F77" s="45">
        <v>44339</v>
      </c>
      <c r="G77" s="45">
        <f t="shared" ref="G77" si="3">F77+10</f>
        <v>44349</v>
      </c>
      <c r="H77" s="45">
        <f t="shared" ref="H77" si="4">F77+10</f>
        <v>44349</v>
      </c>
      <c r="I77" s="38">
        <f t="shared" ref="I77" si="5">F77+10</f>
        <v>44349</v>
      </c>
      <c r="J77" s="31"/>
    </row>
    <row r="78" spans="1:10" s="25" customFormat="1" ht="19.5" customHeight="1" x14ac:dyDescent="0.45">
      <c r="A78" s="130"/>
      <c r="B78" s="33" t="s">
        <v>107</v>
      </c>
      <c r="C78" s="44" t="s">
        <v>143</v>
      </c>
      <c r="D78" s="46">
        <v>44329</v>
      </c>
      <c r="E78" s="45">
        <v>44332</v>
      </c>
      <c r="F78" s="45">
        <v>44348</v>
      </c>
      <c r="G78" s="45">
        <f t="shared" ref="G78" si="6">F78+10</f>
        <v>44358</v>
      </c>
      <c r="H78" s="45">
        <f t="shared" ref="H78" si="7">F78+10</f>
        <v>44358</v>
      </c>
      <c r="I78" s="38">
        <f t="shared" ref="I78" si="8">F78+10</f>
        <v>44358</v>
      </c>
      <c r="J78" s="31"/>
    </row>
    <row r="79" spans="1:10" s="25" customFormat="1" ht="19.5" customHeight="1" x14ac:dyDescent="0.45">
      <c r="A79" s="130"/>
      <c r="B79" s="33" t="s">
        <v>98</v>
      </c>
      <c r="C79" s="44" t="s">
        <v>110</v>
      </c>
      <c r="D79" s="46">
        <v>44336</v>
      </c>
      <c r="E79" s="45">
        <v>44342</v>
      </c>
      <c r="F79" s="45">
        <v>44354</v>
      </c>
      <c r="G79" s="45">
        <f t="shared" si="0"/>
        <v>44364</v>
      </c>
      <c r="H79" s="45">
        <f t="shared" si="1"/>
        <v>44364</v>
      </c>
      <c r="I79" s="38">
        <f t="shared" si="2"/>
        <v>44364</v>
      </c>
      <c r="J79" s="31"/>
    </row>
    <row r="80" spans="1:10" s="25" customFormat="1" ht="19.5" customHeight="1" x14ac:dyDescent="0.45">
      <c r="A80" s="130"/>
      <c r="B80" s="33" t="s">
        <v>97</v>
      </c>
      <c r="C80" s="44" t="s">
        <v>144</v>
      </c>
      <c r="D80" s="46">
        <v>44342</v>
      </c>
      <c r="E80" s="45">
        <v>44346</v>
      </c>
      <c r="F80" s="45">
        <v>44360</v>
      </c>
      <c r="G80" s="45">
        <f t="shared" si="0"/>
        <v>44370</v>
      </c>
      <c r="H80" s="45">
        <f t="shared" si="1"/>
        <v>44370</v>
      </c>
      <c r="I80" s="38">
        <f t="shared" si="2"/>
        <v>44370</v>
      </c>
      <c r="J80" s="31"/>
    </row>
    <row r="81" spans="1:11" s="25" customFormat="1" ht="19.5" customHeight="1" x14ac:dyDescent="0.45">
      <c r="A81" s="130"/>
      <c r="B81" s="33" t="s">
        <v>108</v>
      </c>
      <c r="C81" s="44" t="s">
        <v>165</v>
      </c>
      <c r="D81" s="46">
        <v>44350</v>
      </c>
      <c r="E81" s="45">
        <v>44353</v>
      </c>
      <c r="F81" s="45">
        <v>44367</v>
      </c>
      <c r="G81" s="45">
        <f t="shared" si="0"/>
        <v>44377</v>
      </c>
      <c r="H81" s="45">
        <f t="shared" si="1"/>
        <v>44377</v>
      </c>
      <c r="I81" s="38">
        <f t="shared" si="2"/>
        <v>44377</v>
      </c>
      <c r="J81" s="31"/>
    </row>
    <row r="82" spans="1:11" s="25" customFormat="1" ht="19.5" customHeight="1" x14ac:dyDescent="0.45">
      <c r="A82" s="130"/>
      <c r="B82" s="33" t="s">
        <v>125</v>
      </c>
      <c r="C82" s="44" t="s">
        <v>88</v>
      </c>
      <c r="D82" s="46">
        <v>44357</v>
      </c>
      <c r="E82" s="45">
        <v>44360</v>
      </c>
      <c r="F82" s="45">
        <v>44374</v>
      </c>
      <c r="G82" s="45">
        <f t="shared" si="0"/>
        <v>44384</v>
      </c>
      <c r="H82" s="45">
        <f t="shared" si="1"/>
        <v>44384</v>
      </c>
      <c r="I82" s="38">
        <f t="shared" si="2"/>
        <v>44384</v>
      </c>
      <c r="J82" s="31"/>
    </row>
    <row r="83" spans="1:11" s="25" customFormat="1" ht="19.5" customHeight="1" x14ac:dyDescent="0.45">
      <c r="A83" s="130"/>
      <c r="B83" s="33" t="s">
        <v>107</v>
      </c>
      <c r="C83" s="44" t="s">
        <v>166</v>
      </c>
      <c r="D83" s="46">
        <v>44364</v>
      </c>
      <c r="E83" s="45">
        <v>44367</v>
      </c>
      <c r="F83" s="45">
        <v>44381</v>
      </c>
      <c r="G83" s="45">
        <f t="shared" ref="G83" si="9">F83+10</f>
        <v>44391</v>
      </c>
      <c r="H83" s="45">
        <f t="shared" ref="H83" si="10">F83+10</f>
        <v>44391</v>
      </c>
      <c r="I83" s="38">
        <f t="shared" ref="I83" si="11">F83+10</f>
        <v>44391</v>
      </c>
      <c r="J83" s="31"/>
    </row>
    <row r="84" spans="1:11" s="25" customFormat="1" ht="19.5" customHeight="1" thickBot="1" x14ac:dyDescent="0.5">
      <c r="A84" s="130"/>
      <c r="B84" s="34" t="s">
        <v>98</v>
      </c>
      <c r="C84" s="35" t="s">
        <v>167</v>
      </c>
      <c r="D84" s="49">
        <v>44371</v>
      </c>
      <c r="E84" s="36">
        <v>44374</v>
      </c>
      <c r="F84" s="36">
        <v>44388</v>
      </c>
      <c r="G84" s="36">
        <f t="shared" si="0"/>
        <v>44398</v>
      </c>
      <c r="H84" s="36">
        <f t="shared" si="1"/>
        <v>44398</v>
      </c>
      <c r="I84" s="39">
        <f t="shared" si="2"/>
        <v>44398</v>
      </c>
      <c r="J84" s="31"/>
    </row>
    <row r="85" spans="1:11" s="25" customFormat="1" ht="18" customHeight="1" x14ac:dyDescent="0.45">
      <c r="A85" s="47"/>
      <c r="B85" s="50"/>
      <c r="C85" s="51"/>
      <c r="D85" s="32"/>
      <c r="E85" s="32"/>
      <c r="F85" s="32"/>
      <c r="G85" s="37"/>
      <c r="H85" s="48"/>
      <c r="I85" s="31"/>
      <c r="J85" s="31"/>
    </row>
    <row r="86" spans="1:11" s="25" customFormat="1" ht="25.5" customHeight="1" thickBot="1" x14ac:dyDescent="0.75">
      <c r="A86" s="47"/>
      <c r="B86" s="137" t="s">
        <v>32</v>
      </c>
      <c r="C86" s="137"/>
      <c r="D86" s="137"/>
      <c r="E86" s="137"/>
      <c r="F86" s="137"/>
      <c r="G86" s="137"/>
      <c r="H86" s="137"/>
      <c r="I86" s="137"/>
      <c r="J86" s="31"/>
      <c r="K86" s="24"/>
    </row>
    <row r="87" spans="1:11" s="25" customFormat="1" ht="18" customHeight="1" x14ac:dyDescent="0.35">
      <c r="A87" s="47"/>
      <c r="B87" s="138" t="s">
        <v>0</v>
      </c>
      <c r="C87" s="140" t="s">
        <v>18</v>
      </c>
      <c r="D87" s="142" t="s">
        <v>1</v>
      </c>
      <c r="E87" s="142" t="s">
        <v>2</v>
      </c>
      <c r="F87" s="142" t="s">
        <v>3</v>
      </c>
      <c r="G87" s="135" t="s">
        <v>33</v>
      </c>
      <c r="H87" s="135" t="s">
        <v>38</v>
      </c>
      <c r="I87" s="135" t="s">
        <v>39</v>
      </c>
      <c r="J87" s="31"/>
      <c r="K87" s="24"/>
    </row>
    <row r="88" spans="1:11" s="25" customFormat="1" ht="18" customHeight="1" thickBot="1" x14ac:dyDescent="0.4">
      <c r="A88" s="47"/>
      <c r="B88" s="139"/>
      <c r="C88" s="141"/>
      <c r="D88" s="143"/>
      <c r="E88" s="143"/>
      <c r="F88" s="143"/>
      <c r="G88" s="136"/>
      <c r="H88" s="136"/>
      <c r="I88" s="136"/>
      <c r="J88" s="31"/>
      <c r="K88" s="24"/>
    </row>
    <row r="89" spans="1:11" s="25" customFormat="1" ht="19.5" customHeight="1" x14ac:dyDescent="0.45">
      <c r="A89" s="101"/>
      <c r="B89" s="33" t="s">
        <v>108</v>
      </c>
      <c r="C89" s="44" t="s">
        <v>109</v>
      </c>
      <c r="D89" s="46">
        <v>44309</v>
      </c>
      <c r="E89" s="45">
        <v>44318</v>
      </c>
      <c r="F89" s="45">
        <v>44332</v>
      </c>
      <c r="G89" s="102">
        <f t="shared" ref="G89" si="12">F89+18</f>
        <v>44350</v>
      </c>
      <c r="H89" s="102">
        <f t="shared" ref="H89" si="13">G89+7</f>
        <v>44357</v>
      </c>
      <c r="I89" s="103">
        <f t="shared" ref="I89" si="14">G89+7</f>
        <v>44357</v>
      </c>
      <c r="J89" s="31"/>
      <c r="K89" s="24"/>
    </row>
    <row r="90" spans="1:11" s="25" customFormat="1" ht="19.5" customHeight="1" x14ac:dyDescent="0.45">
      <c r="A90" s="101"/>
      <c r="B90" s="33" t="s">
        <v>125</v>
      </c>
      <c r="C90" s="44" t="s">
        <v>126</v>
      </c>
      <c r="D90" s="46">
        <v>44322</v>
      </c>
      <c r="E90" s="45">
        <v>44325</v>
      </c>
      <c r="F90" s="45">
        <v>44339</v>
      </c>
      <c r="G90" s="45">
        <f t="shared" ref="G90:G92" si="15">F90+18</f>
        <v>44357</v>
      </c>
      <c r="H90" s="45">
        <f t="shared" ref="H90:H92" si="16">G90+7</f>
        <v>44364</v>
      </c>
      <c r="I90" s="38">
        <f t="shared" ref="I90:I92" si="17">G90+7</f>
        <v>44364</v>
      </c>
      <c r="J90" s="31"/>
      <c r="K90" s="24"/>
    </row>
    <row r="91" spans="1:11" s="25" customFormat="1" ht="19.5" customHeight="1" x14ac:dyDescent="0.45">
      <c r="A91" s="101"/>
      <c r="B91" s="33" t="s">
        <v>107</v>
      </c>
      <c r="C91" s="44" t="s">
        <v>143</v>
      </c>
      <c r="D91" s="46">
        <v>44329</v>
      </c>
      <c r="E91" s="45">
        <v>44332</v>
      </c>
      <c r="F91" s="45">
        <v>44348</v>
      </c>
      <c r="G91" s="45">
        <f t="shared" si="15"/>
        <v>44366</v>
      </c>
      <c r="H91" s="45">
        <f t="shared" si="16"/>
        <v>44373</v>
      </c>
      <c r="I91" s="38">
        <f t="shared" si="17"/>
        <v>44373</v>
      </c>
      <c r="J91" s="31"/>
      <c r="K91" s="24"/>
    </row>
    <row r="92" spans="1:11" s="25" customFormat="1" ht="19.5" customHeight="1" x14ac:dyDescent="0.45">
      <c r="A92" s="101"/>
      <c r="B92" s="33" t="s">
        <v>98</v>
      </c>
      <c r="C92" s="44" t="s">
        <v>110</v>
      </c>
      <c r="D92" s="46">
        <v>44336</v>
      </c>
      <c r="E92" s="45">
        <v>44342</v>
      </c>
      <c r="F92" s="45">
        <v>44354</v>
      </c>
      <c r="G92" s="45">
        <f t="shared" si="15"/>
        <v>44372</v>
      </c>
      <c r="H92" s="45">
        <f t="shared" si="16"/>
        <v>44379</v>
      </c>
      <c r="I92" s="38">
        <f t="shared" si="17"/>
        <v>44379</v>
      </c>
      <c r="J92" s="31"/>
      <c r="K92" s="24"/>
    </row>
    <row r="93" spans="1:11" s="25" customFormat="1" ht="19.5" customHeight="1" x14ac:dyDescent="0.45">
      <c r="A93" s="101"/>
      <c r="B93" s="33" t="s">
        <v>97</v>
      </c>
      <c r="C93" s="44" t="s">
        <v>144</v>
      </c>
      <c r="D93" s="46">
        <v>44342</v>
      </c>
      <c r="E93" s="45">
        <v>44346</v>
      </c>
      <c r="F93" s="45">
        <v>44360</v>
      </c>
      <c r="G93" s="45">
        <f t="shared" ref="G93:G96" si="18">F93+18</f>
        <v>44378</v>
      </c>
      <c r="H93" s="45">
        <f t="shared" ref="H93:H96" si="19">G93+7</f>
        <v>44385</v>
      </c>
      <c r="I93" s="38">
        <f t="shared" ref="I93:I96" si="20">G93+7</f>
        <v>44385</v>
      </c>
      <c r="J93" s="31"/>
      <c r="K93" s="24"/>
    </row>
    <row r="94" spans="1:11" s="25" customFormat="1" ht="19.5" customHeight="1" x14ac:dyDescent="0.45">
      <c r="A94" s="101"/>
      <c r="B94" s="33" t="s">
        <v>108</v>
      </c>
      <c r="C94" s="44" t="s">
        <v>165</v>
      </c>
      <c r="D94" s="46">
        <v>44350</v>
      </c>
      <c r="E94" s="45">
        <v>44353</v>
      </c>
      <c r="F94" s="45">
        <v>44367</v>
      </c>
      <c r="G94" s="45">
        <f t="shared" si="18"/>
        <v>44385</v>
      </c>
      <c r="H94" s="45">
        <f t="shared" si="19"/>
        <v>44392</v>
      </c>
      <c r="I94" s="38">
        <f t="shared" si="20"/>
        <v>44392</v>
      </c>
      <c r="J94" s="31"/>
      <c r="K94" s="24"/>
    </row>
    <row r="95" spans="1:11" s="25" customFormat="1" ht="19.5" customHeight="1" x14ac:dyDescent="0.45">
      <c r="A95" s="101"/>
      <c r="B95" s="33" t="s">
        <v>125</v>
      </c>
      <c r="C95" s="44" t="s">
        <v>88</v>
      </c>
      <c r="D95" s="46">
        <v>44357</v>
      </c>
      <c r="E95" s="45">
        <v>44360</v>
      </c>
      <c r="F95" s="45">
        <v>44374</v>
      </c>
      <c r="G95" s="45">
        <f t="shared" si="18"/>
        <v>44392</v>
      </c>
      <c r="H95" s="45">
        <f t="shared" si="19"/>
        <v>44399</v>
      </c>
      <c r="I95" s="38">
        <f t="shared" si="20"/>
        <v>44399</v>
      </c>
      <c r="J95" s="31"/>
      <c r="K95" s="24"/>
    </row>
    <row r="96" spans="1:11" s="25" customFormat="1" ht="19.5" customHeight="1" thickBot="1" x14ac:dyDescent="0.5">
      <c r="A96" s="101"/>
      <c r="B96" s="34" t="s">
        <v>107</v>
      </c>
      <c r="C96" s="35" t="s">
        <v>166</v>
      </c>
      <c r="D96" s="49">
        <v>44364</v>
      </c>
      <c r="E96" s="36">
        <v>44367</v>
      </c>
      <c r="F96" s="36">
        <v>44381</v>
      </c>
      <c r="G96" s="36">
        <f t="shared" si="18"/>
        <v>44399</v>
      </c>
      <c r="H96" s="36">
        <f t="shared" si="19"/>
        <v>44406</v>
      </c>
      <c r="I96" s="39">
        <f t="shared" si="20"/>
        <v>44406</v>
      </c>
      <c r="J96" s="31"/>
      <c r="K96" s="24"/>
    </row>
    <row r="97" spans="1:10" s="25" customFormat="1" ht="18" customHeight="1" x14ac:dyDescent="0.45">
      <c r="A97" s="47"/>
      <c r="B97" s="55"/>
      <c r="C97" s="56"/>
      <c r="D97" s="57"/>
      <c r="E97" s="58"/>
      <c r="F97" s="58"/>
      <c r="G97" s="58"/>
      <c r="H97" s="58"/>
      <c r="I97" s="58"/>
      <c r="J97" s="31"/>
    </row>
    <row r="98" spans="1:10" s="25" customFormat="1" ht="25.5" customHeight="1" thickBot="1" x14ac:dyDescent="0.75">
      <c r="A98" s="47"/>
      <c r="B98" s="137" t="s">
        <v>34</v>
      </c>
      <c r="C98" s="137"/>
      <c r="D98" s="137"/>
      <c r="E98" s="137"/>
      <c r="F98" s="137"/>
      <c r="G98" s="137"/>
      <c r="H98" s="137"/>
      <c r="I98" s="137"/>
      <c r="J98" s="31"/>
    </row>
    <row r="99" spans="1:10" s="25" customFormat="1" ht="18" customHeight="1" x14ac:dyDescent="0.35">
      <c r="A99" s="47"/>
      <c r="B99" s="138" t="s">
        <v>0</v>
      </c>
      <c r="C99" s="140" t="s">
        <v>18</v>
      </c>
      <c r="D99" s="142" t="s">
        <v>1</v>
      </c>
      <c r="E99" s="142" t="s">
        <v>2</v>
      </c>
      <c r="F99" s="142" t="s">
        <v>3</v>
      </c>
      <c r="G99" s="144" t="s">
        <v>42</v>
      </c>
      <c r="H99" s="135" t="s">
        <v>35</v>
      </c>
      <c r="I99" s="135" t="s">
        <v>36</v>
      </c>
      <c r="J99" s="31"/>
    </row>
    <row r="100" spans="1:10" s="25" customFormat="1" ht="18" customHeight="1" thickBot="1" x14ac:dyDescent="0.4">
      <c r="A100" s="47"/>
      <c r="B100" s="139"/>
      <c r="C100" s="141"/>
      <c r="D100" s="143"/>
      <c r="E100" s="143"/>
      <c r="F100" s="143"/>
      <c r="G100" s="145"/>
      <c r="H100" s="136"/>
      <c r="I100" s="136"/>
      <c r="J100" s="31"/>
    </row>
    <row r="101" spans="1:10" s="25" customFormat="1" ht="19.5" customHeight="1" x14ac:dyDescent="0.45">
      <c r="A101" s="101"/>
      <c r="B101" s="33" t="s">
        <v>108</v>
      </c>
      <c r="C101" s="44" t="s">
        <v>109</v>
      </c>
      <c r="D101" s="46">
        <v>44309</v>
      </c>
      <c r="E101" s="45">
        <v>44318</v>
      </c>
      <c r="F101" s="45">
        <v>44332</v>
      </c>
      <c r="G101" s="102">
        <f t="shared" ref="G101" si="21">F101+38</f>
        <v>44370</v>
      </c>
      <c r="H101" s="102">
        <f t="shared" ref="H101" si="22">F101+32</f>
        <v>44364</v>
      </c>
      <c r="I101" s="103">
        <f t="shared" ref="I101" si="23">F101+34</f>
        <v>44366</v>
      </c>
      <c r="J101" s="31"/>
    </row>
    <row r="102" spans="1:10" s="25" customFormat="1" ht="19.5" customHeight="1" x14ac:dyDescent="0.45">
      <c r="A102" s="101"/>
      <c r="B102" s="33" t="s">
        <v>125</v>
      </c>
      <c r="C102" s="44" t="s">
        <v>126</v>
      </c>
      <c r="D102" s="46">
        <v>44322</v>
      </c>
      <c r="E102" s="45">
        <v>44325</v>
      </c>
      <c r="F102" s="45">
        <v>44339</v>
      </c>
      <c r="G102" s="45">
        <f t="shared" ref="G102:G108" si="24">F102+38</f>
        <v>44377</v>
      </c>
      <c r="H102" s="45">
        <f t="shared" ref="H102:H107" si="25">F102+32</f>
        <v>44371</v>
      </c>
      <c r="I102" s="38">
        <f t="shared" ref="I102:I108" si="26">F102+34</f>
        <v>44373</v>
      </c>
      <c r="J102" s="31"/>
    </row>
    <row r="103" spans="1:10" s="25" customFormat="1" ht="19.5" customHeight="1" x14ac:dyDescent="0.45">
      <c r="A103" s="101"/>
      <c r="B103" s="33" t="s">
        <v>107</v>
      </c>
      <c r="C103" s="44" t="s">
        <v>143</v>
      </c>
      <c r="D103" s="46">
        <v>44329</v>
      </c>
      <c r="E103" s="45">
        <v>44332</v>
      </c>
      <c r="F103" s="45">
        <v>44348</v>
      </c>
      <c r="G103" s="45">
        <f t="shared" si="24"/>
        <v>44386</v>
      </c>
      <c r="H103" s="45">
        <f t="shared" si="25"/>
        <v>44380</v>
      </c>
      <c r="I103" s="38">
        <f t="shared" si="26"/>
        <v>44382</v>
      </c>
      <c r="J103" s="31"/>
    </row>
    <row r="104" spans="1:10" s="25" customFormat="1" ht="19.5" customHeight="1" x14ac:dyDescent="0.45">
      <c r="A104" s="101"/>
      <c r="B104" s="33" t="s">
        <v>98</v>
      </c>
      <c r="C104" s="44" t="s">
        <v>110</v>
      </c>
      <c r="D104" s="46">
        <v>44336</v>
      </c>
      <c r="E104" s="45">
        <v>44342</v>
      </c>
      <c r="F104" s="45">
        <v>44354</v>
      </c>
      <c r="G104" s="45">
        <f t="shared" ref="G104:G106" si="27">F104+38</f>
        <v>44392</v>
      </c>
      <c r="H104" s="45">
        <f t="shared" ref="H104:H106" si="28">F104+32</f>
        <v>44386</v>
      </c>
      <c r="I104" s="38">
        <f t="shared" ref="I104:I106" si="29">F104+34</f>
        <v>44388</v>
      </c>
      <c r="J104" s="31"/>
    </row>
    <row r="105" spans="1:10" s="25" customFormat="1" ht="19.5" customHeight="1" x14ac:dyDescent="0.45">
      <c r="A105" s="101"/>
      <c r="B105" s="33" t="s">
        <v>97</v>
      </c>
      <c r="C105" s="44" t="s">
        <v>144</v>
      </c>
      <c r="D105" s="46">
        <v>44342</v>
      </c>
      <c r="E105" s="45">
        <v>44346</v>
      </c>
      <c r="F105" s="45">
        <v>44360</v>
      </c>
      <c r="G105" s="45">
        <f t="shared" si="27"/>
        <v>44398</v>
      </c>
      <c r="H105" s="45">
        <f t="shared" si="28"/>
        <v>44392</v>
      </c>
      <c r="I105" s="38">
        <f t="shared" si="29"/>
        <v>44394</v>
      </c>
      <c r="J105" s="31"/>
    </row>
    <row r="106" spans="1:10" s="25" customFormat="1" ht="19.5" customHeight="1" x14ac:dyDescent="0.45">
      <c r="A106" s="101"/>
      <c r="B106" s="33" t="s">
        <v>108</v>
      </c>
      <c r="C106" s="44" t="s">
        <v>165</v>
      </c>
      <c r="D106" s="46">
        <v>44350</v>
      </c>
      <c r="E106" s="45">
        <v>44353</v>
      </c>
      <c r="F106" s="45">
        <v>44367</v>
      </c>
      <c r="G106" s="45">
        <f t="shared" si="27"/>
        <v>44405</v>
      </c>
      <c r="H106" s="45">
        <f t="shared" si="28"/>
        <v>44399</v>
      </c>
      <c r="I106" s="38">
        <f t="shared" si="29"/>
        <v>44401</v>
      </c>
      <c r="J106" s="31"/>
    </row>
    <row r="107" spans="1:10" s="25" customFormat="1" ht="19.5" customHeight="1" x14ac:dyDescent="0.45">
      <c r="A107" s="101"/>
      <c r="B107" s="33" t="s">
        <v>125</v>
      </c>
      <c r="C107" s="44" t="s">
        <v>88</v>
      </c>
      <c r="D107" s="46">
        <v>44357</v>
      </c>
      <c r="E107" s="45">
        <v>44360</v>
      </c>
      <c r="F107" s="45">
        <v>44374</v>
      </c>
      <c r="G107" s="45">
        <f t="shared" si="24"/>
        <v>44412</v>
      </c>
      <c r="H107" s="45">
        <f t="shared" si="25"/>
        <v>44406</v>
      </c>
      <c r="I107" s="38">
        <f t="shared" si="26"/>
        <v>44408</v>
      </c>
      <c r="J107" s="31"/>
    </row>
    <row r="108" spans="1:10" s="25" customFormat="1" ht="19.5" customHeight="1" thickBot="1" x14ac:dyDescent="0.5">
      <c r="A108" s="101"/>
      <c r="B108" s="33" t="s">
        <v>107</v>
      </c>
      <c r="C108" s="44" t="s">
        <v>166</v>
      </c>
      <c r="D108" s="46">
        <v>44364</v>
      </c>
      <c r="E108" s="45">
        <v>44367</v>
      </c>
      <c r="F108" s="45">
        <v>44381</v>
      </c>
      <c r="G108" s="36">
        <f t="shared" si="24"/>
        <v>44419</v>
      </c>
      <c r="H108" s="36">
        <f>F108+32</f>
        <v>44413</v>
      </c>
      <c r="I108" s="39">
        <f t="shared" si="26"/>
        <v>44415</v>
      </c>
      <c r="J108" s="31"/>
    </row>
    <row r="109" spans="1:10" s="25" customFormat="1" ht="38.25" customHeight="1" thickBot="1" x14ac:dyDescent="0.75">
      <c r="A109" s="47"/>
      <c r="B109" s="146" t="s">
        <v>15</v>
      </c>
      <c r="C109" s="146"/>
      <c r="D109" s="146"/>
      <c r="E109" s="146"/>
      <c r="F109" s="146"/>
      <c r="G109" s="146"/>
      <c r="H109" s="146"/>
      <c r="I109" s="146"/>
      <c r="J109" s="31"/>
    </row>
    <row r="110" spans="1:10" s="25" customFormat="1" ht="20.25" customHeight="1" x14ac:dyDescent="0.35">
      <c r="A110" s="47"/>
      <c r="B110" s="138" t="s">
        <v>0</v>
      </c>
      <c r="C110" s="140" t="s">
        <v>18</v>
      </c>
      <c r="D110" s="142" t="s">
        <v>1</v>
      </c>
      <c r="E110" s="142" t="s">
        <v>2</v>
      </c>
      <c r="F110" s="142" t="s">
        <v>3</v>
      </c>
      <c r="G110" s="135" t="s">
        <v>37</v>
      </c>
      <c r="H110" s="135" t="s">
        <v>41</v>
      </c>
      <c r="I110" s="135" t="s">
        <v>40</v>
      </c>
      <c r="J110" s="31"/>
    </row>
    <row r="111" spans="1:10" s="25" customFormat="1" ht="20.149999999999999" customHeight="1" thickBot="1" x14ac:dyDescent="0.4">
      <c r="A111" s="47"/>
      <c r="B111" s="139"/>
      <c r="C111" s="141"/>
      <c r="D111" s="143"/>
      <c r="E111" s="143"/>
      <c r="F111" s="143"/>
      <c r="G111" s="136"/>
      <c r="H111" s="136"/>
      <c r="I111" s="136"/>
      <c r="J111" s="31"/>
    </row>
    <row r="112" spans="1:10" s="25" customFormat="1" ht="19.5" customHeight="1" x14ac:dyDescent="0.45">
      <c r="A112" s="47"/>
      <c r="B112" s="33" t="s">
        <v>108</v>
      </c>
      <c r="C112" s="44" t="s">
        <v>109</v>
      </c>
      <c r="D112" s="46">
        <v>44309</v>
      </c>
      <c r="E112" s="45">
        <v>44318</v>
      </c>
      <c r="F112" s="45">
        <v>44332</v>
      </c>
      <c r="G112" s="102">
        <f t="shared" ref="G112" si="30">F112+32</f>
        <v>44364</v>
      </c>
      <c r="H112" s="102">
        <f t="shared" ref="H112" si="31">F112+32</f>
        <v>44364</v>
      </c>
      <c r="I112" s="103">
        <f t="shared" ref="I112" si="32">F112+32</f>
        <v>44364</v>
      </c>
      <c r="J112" s="31"/>
    </row>
    <row r="113" spans="1:10" s="25" customFormat="1" ht="19.5" customHeight="1" x14ac:dyDescent="0.45">
      <c r="A113" s="101"/>
      <c r="B113" s="33" t="s">
        <v>125</v>
      </c>
      <c r="C113" s="44" t="s">
        <v>126</v>
      </c>
      <c r="D113" s="46">
        <v>44322</v>
      </c>
      <c r="E113" s="45">
        <v>44325</v>
      </c>
      <c r="F113" s="45">
        <v>44339</v>
      </c>
      <c r="G113" s="45">
        <f t="shared" ref="G113:G119" si="33">F113+32</f>
        <v>44371</v>
      </c>
      <c r="H113" s="45">
        <f t="shared" ref="H113:H119" si="34">F113+32</f>
        <v>44371</v>
      </c>
      <c r="I113" s="38">
        <f t="shared" ref="I113:I119" si="35">F113+32</f>
        <v>44371</v>
      </c>
      <c r="J113" s="31"/>
    </row>
    <row r="114" spans="1:10" s="25" customFormat="1" ht="19.5" customHeight="1" x14ac:dyDescent="0.45">
      <c r="A114" s="101"/>
      <c r="B114" s="33" t="s">
        <v>107</v>
      </c>
      <c r="C114" s="44" t="s">
        <v>143</v>
      </c>
      <c r="D114" s="46">
        <v>44329</v>
      </c>
      <c r="E114" s="45">
        <v>44332</v>
      </c>
      <c r="F114" s="45">
        <v>44348</v>
      </c>
      <c r="G114" s="45">
        <f t="shared" si="33"/>
        <v>44380</v>
      </c>
      <c r="H114" s="45">
        <f t="shared" si="34"/>
        <v>44380</v>
      </c>
      <c r="I114" s="38">
        <f t="shared" si="35"/>
        <v>44380</v>
      </c>
      <c r="J114" s="31"/>
    </row>
    <row r="115" spans="1:10" s="25" customFormat="1" ht="19.5" customHeight="1" x14ac:dyDescent="0.45">
      <c r="A115" s="101"/>
      <c r="B115" s="33" t="s">
        <v>98</v>
      </c>
      <c r="C115" s="44" t="s">
        <v>110</v>
      </c>
      <c r="D115" s="46">
        <v>44336</v>
      </c>
      <c r="E115" s="45">
        <v>44342</v>
      </c>
      <c r="F115" s="45">
        <v>44354</v>
      </c>
      <c r="G115" s="45">
        <f t="shared" ref="G115:G117" si="36">F115+32</f>
        <v>44386</v>
      </c>
      <c r="H115" s="45">
        <f t="shared" ref="H115:H117" si="37">F115+32</f>
        <v>44386</v>
      </c>
      <c r="I115" s="38">
        <f t="shared" ref="I115:I117" si="38">F115+32</f>
        <v>44386</v>
      </c>
      <c r="J115" s="31"/>
    </row>
    <row r="116" spans="1:10" s="25" customFormat="1" ht="19.5" customHeight="1" x14ac:dyDescent="0.45">
      <c r="A116" s="101"/>
      <c r="B116" s="33" t="s">
        <v>97</v>
      </c>
      <c r="C116" s="44" t="s">
        <v>144</v>
      </c>
      <c r="D116" s="46">
        <v>44342</v>
      </c>
      <c r="E116" s="45">
        <v>44346</v>
      </c>
      <c r="F116" s="45">
        <v>44360</v>
      </c>
      <c r="G116" s="45">
        <f t="shared" si="36"/>
        <v>44392</v>
      </c>
      <c r="H116" s="45">
        <f t="shared" si="37"/>
        <v>44392</v>
      </c>
      <c r="I116" s="38">
        <f t="shared" si="38"/>
        <v>44392</v>
      </c>
      <c r="J116" s="31"/>
    </row>
    <row r="117" spans="1:10" s="25" customFormat="1" ht="19.5" customHeight="1" x14ac:dyDescent="0.45">
      <c r="A117" s="101"/>
      <c r="B117" s="33" t="s">
        <v>108</v>
      </c>
      <c r="C117" s="44" t="s">
        <v>165</v>
      </c>
      <c r="D117" s="46">
        <v>44350</v>
      </c>
      <c r="E117" s="45">
        <v>44353</v>
      </c>
      <c r="F117" s="45">
        <v>44367</v>
      </c>
      <c r="G117" s="45">
        <f t="shared" si="36"/>
        <v>44399</v>
      </c>
      <c r="H117" s="45">
        <f t="shared" si="37"/>
        <v>44399</v>
      </c>
      <c r="I117" s="38">
        <f t="shared" si="38"/>
        <v>44399</v>
      </c>
      <c r="J117" s="31"/>
    </row>
    <row r="118" spans="1:10" s="25" customFormat="1" ht="19.5" customHeight="1" x14ac:dyDescent="0.45">
      <c r="A118" s="101"/>
      <c r="B118" s="33" t="s">
        <v>125</v>
      </c>
      <c r="C118" s="44" t="s">
        <v>88</v>
      </c>
      <c r="D118" s="46">
        <v>44357</v>
      </c>
      <c r="E118" s="45">
        <v>44360</v>
      </c>
      <c r="F118" s="45">
        <v>44374</v>
      </c>
      <c r="G118" s="45">
        <f t="shared" si="33"/>
        <v>44406</v>
      </c>
      <c r="H118" s="45">
        <f t="shared" si="34"/>
        <v>44406</v>
      </c>
      <c r="I118" s="38">
        <f t="shared" si="35"/>
        <v>44406</v>
      </c>
      <c r="J118" s="31"/>
    </row>
    <row r="119" spans="1:10" s="25" customFormat="1" ht="19.5" customHeight="1" thickBot="1" x14ac:dyDescent="0.5">
      <c r="A119" s="101"/>
      <c r="B119" s="34" t="s">
        <v>107</v>
      </c>
      <c r="C119" s="35" t="s">
        <v>166</v>
      </c>
      <c r="D119" s="49">
        <v>44364</v>
      </c>
      <c r="E119" s="36">
        <v>44367</v>
      </c>
      <c r="F119" s="36">
        <v>44381</v>
      </c>
      <c r="G119" s="36">
        <f t="shared" si="33"/>
        <v>44413</v>
      </c>
      <c r="H119" s="36">
        <f t="shared" si="34"/>
        <v>44413</v>
      </c>
      <c r="I119" s="39">
        <f t="shared" si="35"/>
        <v>44413</v>
      </c>
      <c r="J119" s="31"/>
    </row>
    <row r="120" spans="1:10" s="25" customFormat="1" ht="20.25" customHeight="1" x14ac:dyDescent="0.45">
      <c r="A120" s="47"/>
      <c r="B120" s="55"/>
      <c r="C120" s="56"/>
      <c r="D120" s="61"/>
      <c r="E120" s="58"/>
      <c r="F120" s="58"/>
      <c r="G120" s="58"/>
      <c r="H120" s="58"/>
      <c r="I120" s="58"/>
      <c r="J120" s="31"/>
    </row>
    <row r="121" spans="1:10" s="25" customFormat="1" ht="20.25" customHeight="1" x14ac:dyDescent="0.45">
      <c r="A121" s="47"/>
      <c r="B121" s="55"/>
      <c r="C121" s="56"/>
      <c r="D121" s="61"/>
      <c r="E121" s="58"/>
      <c r="F121" s="58"/>
      <c r="G121" s="58"/>
      <c r="H121" s="58"/>
      <c r="I121" s="58"/>
      <c r="J121" s="31"/>
    </row>
    <row r="122" spans="1:10" s="25" customFormat="1" ht="20.25" customHeight="1" x14ac:dyDescent="0.45">
      <c r="A122" s="47"/>
      <c r="B122" s="55"/>
      <c r="C122" s="56"/>
      <c r="D122" s="61"/>
      <c r="E122" s="58"/>
      <c r="F122" s="58"/>
      <c r="G122" s="58"/>
      <c r="H122" s="58"/>
      <c r="I122" s="58"/>
      <c r="J122" s="31"/>
    </row>
    <row r="123" spans="1:10" s="25" customFormat="1" ht="20.25" customHeight="1" x14ac:dyDescent="0.45">
      <c r="A123" s="47"/>
      <c r="B123" s="55"/>
      <c r="C123" s="56"/>
      <c r="D123" s="61"/>
      <c r="E123" s="58"/>
      <c r="F123" s="58"/>
      <c r="G123" s="58"/>
      <c r="H123" s="58"/>
      <c r="I123" s="58"/>
      <c r="J123" s="31"/>
    </row>
    <row r="124" spans="1:10" s="25" customFormat="1" ht="20.25" customHeight="1" x14ac:dyDescent="0.45">
      <c r="A124" s="47"/>
      <c r="B124" s="55"/>
      <c r="C124" s="56"/>
      <c r="D124" s="61"/>
      <c r="E124" s="58"/>
      <c r="F124" s="58"/>
      <c r="G124" s="58"/>
      <c r="H124" s="58"/>
      <c r="I124" s="58"/>
      <c r="J124" s="31"/>
    </row>
    <row r="125" spans="1:10" s="25" customFormat="1" ht="20.25" customHeight="1" x14ac:dyDescent="0.45">
      <c r="A125" s="47"/>
      <c r="B125" s="55"/>
      <c r="C125" s="56"/>
      <c r="D125" s="61"/>
      <c r="E125" s="58"/>
      <c r="F125" s="58"/>
      <c r="G125" s="58"/>
      <c r="H125" s="58"/>
      <c r="I125" s="58"/>
      <c r="J125" s="31"/>
    </row>
    <row r="126" spans="1:10" s="25" customFormat="1" ht="20.25" customHeight="1" x14ac:dyDescent="0.45">
      <c r="A126" s="47"/>
      <c r="B126" s="55"/>
      <c r="C126" s="56"/>
      <c r="D126" s="61"/>
      <c r="E126" s="58"/>
      <c r="F126" s="58"/>
      <c r="G126" s="58"/>
      <c r="H126" s="58"/>
      <c r="I126" s="58"/>
      <c r="J126" s="31"/>
    </row>
    <row r="127" spans="1:10" s="25" customFormat="1" ht="20.25" customHeight="1" x14ac:dyDescent="0.45">
      <c r="A127" s="47"/>
      <c r="B127" s="55"/>
      <c r="C127" s="56"/>
      <c r="D127" s="61"/>
      <c r="E127" s="58"/>
      <c r="F127" s="58"/>
      <c r="G127" s="58"/>
      <c r="H127" s="58"/>
      <c r="I127" s="58"/>
      <c r="J127" s="31"/>
    </row>
    <row r="128" spans="1:10" s="25" customFormat="1" ht="12.75" customHeight="1" x14ac:dyDescent="0.3">
      <c r="A128" s="47"/>
      <c r="B128" s="52"/>
      <c r="C128" s="53"/>
      <c r="D128" s="54"/>
      <c r="E128" s="54"/>
      <c r="F128" s="37"/>
      <c r="G128" s="37"/>
      <c r="H128" s="48"/>
      <c r="I128" s="31"/>
      <c r="J128" s="31"/>
    </row>
    <row r="129" spans="1:10" s="25" customFormat="1" ht="24.75" customHeight="1" thickBot="1" x14ac:dyDescent="0.75">
      <c r="A129" s="47"/>
      <c r="B129" s="137" t="s">
        <v>29</v>
      </c>
      <c r="C129" s="137"/>
      <c r="D129" s="137"/>
      <c r="E129" s="137"/>
      <c r="F129" s="137"/>
      <c r="G129" s="137"/>
      <c r="H129" s="137"/>
      <c r="I129" s="12" t="s">
        <v>160</v>
      </c>
      <c r="J129" s="31"/>
    </row>
    <row r="130" spans="1:10" s="25" customFormat="1" ht="12.75" customHeight="1" x14ac:dyDescent="0.35">
      <c r="A130" s="47"/>
      <c r="B130" s="138" t="s">
        <v>0</v>
      </c>
      <c r="C130" s="140" t="s">
        <v>18</v>
      </c>
      <c r="D130" s="142" t="s">
        <v>1</v>
      </c>
      <c r="E130" s="142" t="s">
        <v>2</v>
      </c>
      <c r="F130" s="142" t="s">
        <v>17</v>
      </c>
      <c r="G130" s="135" t="s">
        <v>30</v>
      </c>
      <c r="H130" s="135" t="s">
        <v>31</v>
      </c>
      <c r="I130" s="31"/>
      <c r="J130" s="31"/>
    </row>
    <row r="131" spans="1:10" s="25" customFormat="1" ht="25.5" customHeight="1" thickBot="1" x14ac:dyDescent="0.4">
      <c r="A131" s="47"/>
      <c r="B131" s="139"/>
      <c r="C131" s="141"/>
      <c r="D131" s="143"/>
      <c r="E131" s="143"/>
      <c r="F131" s="143"/>
      <c r="G131" s="136"/>
      <c r="H131" s="136"/>
      <c r="I131" s="31"/>
      <c r="J131" s="31"/>
    </row>
    <row r="132" spans="1:10" s="25" customFormat="1" ht="19.5" customHeight="1" x14ac:dyDescent="0.45">
      <c r="A132" s="47"/>
      <c r="B132" s="26" t="s">
        <v>16</v>
      </c>
      <c r="C132" s="97">
        <v>2107</v>
      </c>
      <c r="D132" s="28">
        <v>44302</v>
      </c>
      <c r="E132" s="28">
        <v>44311</v>
      </c>
      <c r="F132" s="96">
        <v>44316</v>
      </c>
      <c r="G132" s="110">
        <f>F132+3</f>
        <v>44319</v>
      </c>
      <c r="H132" s="111">
        <f>G132+4</f>
        <v>44323</v>
      </c>
      <c r="I132" s="31"/>
      <c r="J132" s="31"/>
    </row>
    <row r="133" spans="1:10" s="25" customFormat="1" ht="19.5" customHeight="1" x14ac:dyDescent="0.45">
      <c r="A133" s="47"/>
      <c r="B133" s="26" t="s">
        <v>158</v>
      </c>
      <c r="C133" s="97">
        <v>2107</v>
      </c>
      <c r="D133" s="28">
        <v>44319</v>
      </c>
      <c r="E133" s="28">
        <v>44324</v>
      </c>
      <c r="F133" s="96">
        <v>44329</v>
      </c>
      <c r="G133" s="96">
        <f>F133+3</f>
        <v>44332</v>
      </c>
      <c r="H133" s="40">
        <f>G133+4</f>
        <v>44336</v>
      </c>
      <c r="I133" s="31"/>
      <c r="J133" s="31"/>
    </row>
    <row r="134" spans="1:10" s="25" customFormat="1" ht="19.5" customHeight="1" x14ac:dyDescent="0.45">
      <c r="A134" s="47"/>
      <c r="B134" s="26" t="s">
        <v>115</v>
      </c>
      <c r="C134" s="97">
        <v>2107</v>
      </c>
      <c r="D134" s="28">
        <v>44326</v>
      </c>
      <c r="E134" s="28">
        <v>44331</v>
      </c>
      <c r="F134" s="96">
        <v>44336</v>
      </c>
      <c r="G134" s="96">
        <f>F134+3</f>
        <v>44339</v>
      </c>
      <c r="H134" s="40">
        <f>G134+4</f>
        <v>44343</v>
      </c>
      <c r="I134" s="31"/>
      <c r="J134" s="31"/>
    </row>
    <row r="135" spans="1:10" s="25" customFormat="1" ht="19.5" customHeight="1" x14ac:dyDescent="0.45">
      <c r="A135" s="47"/>
      <c r="B135" s="26" t="s">
        <v>16</v>
      </c>
      <c r="C135" s="97">
        <v>2109</v>
      </c>
      <c r="D135" s="28">
        <v>44329</v>
      </c>
      <c r="E135" s="28">
        <v>44334</v>
      </c>
      <c r="F135" s="96">
        <v>44338</v>
      </c>
      <c r="G135" s="96">
        <f>F135+3</f>
        <v>44341</v>
      </c>
      <c r="H135" s="40">
        <f>G135+4</f>
        <v>44345</v>
      </c>
      <c r="I135" s="31"/>
      <c r="J135" s="31"/>
    </row>
    <row r="136" spans="1:10" s="25" customFormat="1" ht="19.5" customHeight="1" thickBot="1" x14ac:dyDescent="0.5">
      <c r="A136" s="47"/>
      <c r="B136" s="27" t="s">
        <v>158</v>
      </c>
      <c r="C136" s="41">
        <v>2109</v>
      </c>
      <c r="D136" s="21">
        <v>44335</v>
      </c>
      <c r="E136" s="21">
        <v>44339</v>
      </c>
      <c r="F136" s="42">
        <v>44350</v>
      </c>
      <c r="G136" s="42">
        <f>F136+3</f>
        <v>44353</v>
      </c>
      <c r="H136" s="43">
        <f>G136+4</f>
        <v>44357</v>
      </c>
      <c r="I136" s="31"/>
      <c r="J136" s="31"/>
    </row>
    <row r="137" spans="1:10" s="25" customFormat="1" ht="18" customHeight="1" x14ac:dyDescent="0.3">
      <c r="A137" s="47"/>
      <c r="B137" s="52"/>
      <c r="C137" s="53"/>
      <c r="D137" s="54"/>
      <c r="E137" s="54"/>
      <c r="F137" s="37"/>
      <c r="G137" s="37"/>
      <c r="H137" s="48"/>
      <c r="I137" s="31"/>
      <c r="J137" s="31"/>
    </row>
    <row r="138" spans="1:10" s="25" customFormat="1" ht="18" customHeight="1" x14ac:dyDescent="0.3">
      <c r="A138" s="47"/>
      <c r="B138" s="52"/>
      <c r="C138" s="53"/>
      <c r="D138" s="54"/>
      <c r="E138" s="54"/>
      <c r="F138" s="37"/>
      <c r="G138" s="37"/>
      <c r="H138" s="48"/>
      <c r="I138" s="31"/>
      <c r="J138" s="31"/>
    </row>
    <row r="139" spans="1:10" s="25" customFormat="1" ht="18" customHeight="1" x14ac:dyDescent="0.3">
      <c r="A139" s="47"/>
      <c r="B139" s="52"/>
      <c r="C139" s="53"/>
      <c r="D139" s="54"/>
      <c r="E139" s="54"/>
      <c r="F139" s="37"/>
      <c r="G139" s="37"/>
      <c r="H139" s="48"/>
      <c r="I139" s="31"/>
      <c r="J139" s="31"/>
    </row>
    <row r="140" spans="1:10" s="25" customFormat="1" ht="18" customHeight="1" x14ac:dyDescent="0.3">
      <c r="A140" s="47"/>
      <c r="B140" s="52"/>
      <c r="C140" s="53"/>
      <c r="D140" s="54"/>
      <c r="E140" s="54"/>
      <c r="F140" s="37"/>
      <c r="G140" s="37"/>
      <c r="H140" s="48"/>
      <c r="I140" s="31"/>
      <c r="J140" s="31"/>
    </row>
    <row r="141" spans="1:10" s="25" customFormat="1" ht="18" customHeight="1" x14ac:dyDescent="0.3">
      <c r="A141" s="47"/>
      <c r="B141" s="52"/>
      <c r="C141" s="53"/>
      <c r="D141" s="54"/>
      <c r="E141" s="54"/>
      <c r="F141" s="37"/>
      <c r="G141" s="37"/>
      <c r="H141" s="48"/>
      <c r="I141" s="31"/>
      <c r="J141" s="31"/>
    </row>
    <row r="142" spans="1:10" s="25" customFormat="1" ht="18" customHeight="1" x14ac:dyDescent="0.3">
      <c r="A142" s="47"/>
      <c r="B142" s="52"/>
      <c r="C142" s="53"/>
      <c r="D142" s="54"/>
      <c r="E142" s="54"/>
      <c r="F142" s="37"/>
      <c r="G142" s="37"/>
      <c r="H142" s="48"/>
      <c r="I142" s="31"/>
      <c r="J142" s="31"/>
    </row>
    <row r="143" spans="1:10" s="25" customFormat="1" ht="18" customHeight="1" x14ac:dyDescent="0.3">
      <c r="A143" s="47"/>
      <c r="B143" s="52"/>
      <c r="C143" s="53"/>
      <c r="D143" s="54"/>
      <c r="E143" s="54"/>
      <c r="F143" s="37"/>
      <c r="G143" s="37"/>
      <c r="H143" s="48"/>
      <c r="I143" s="31"/>
      <c r="J143" s="31"/>
    </row>
    <row r="144" spans="1:10" s="25" customFormat="1" ht="18" customHeight="1" x14ac:dyDescent="0.3">
      <c r="A144" s="47"/>
      <c r="B144" s="52"/>
      <c r="C144" s="53"/>
      <c r="D144" s="54"/>
      <c r="E144" s="54"/>
      <c r="F144" s="37"/>
      <c r="G144" s="37"/>
      <c r="H144" s="48"/>
      <c r="I144" s="31"/>
      <c r="J144" s="31"/>
    </row>
    <row r="145" spans="1:11" s="25" customFormat="1" ht="18" customHeight="1" x14ac:dyDescent="0.3">
      <c r="A145" s="47"/>
      <c r="B145" s="52"/>
      <c r="C145" s="53"/>
      <c r="D145" s="54"/>
      <c r="E145" s="54"/>
      <c r="F145" s="37"/>
      <c r="G145" s="37"/>
      <c r="H145" s="59"/>
      <c r="I145" s="59"/>
      <c r="J145" s="59"/>
    </row>
    <row r="146" spans="1:11" s="25" customFormat="1" ht="18" customHeight="1" x14ac:dyDescent="0.3">
      <c r="A146" s="47"/>
      <c r="B146" s="52"/>
      <c r="C146" s="53"/>
      <c r="D146" s="54"/>
      <c r="E146" s="54"/>
      <c r="F146" s="37"/>
      <c r="G146" s="37"/>
      <c r="H146" s="59"/>
      <c r="I146" s="59"/>
      <c r="J146" s="59"/>
    </row>
    <row r="147" spans="1:11" s="25" customFormat="1" ht="18" customHeight="1" x14ac:dyDescent="0.3">
      <c r="A147" s="47"/>
      <c r="B147" s="52"/>
      <c r="C147" s="62"/>
      <c r="D147" s="54"/>
      <c r="E147" s="54"/>
      <c r="F147" s="37"/>
      <c r="G147" s="37"/>
      <c r="H147" s="59"/>
      <c r="I147" s="59"/>
      <c r="J147" s="59"/>
    </row>
    <row r="148" spans="1:11" s="25" customFormat="1" ht="18" customHeight="1" x14ac:dyDescent="0.3">
      <c r="A148" s="47"/>
      <c r="B148" s="52"/>
      <c r="C148" s="62"/>
      <c r="D148" s="54"/>
      <c r="E148" s="54"/>
      <c r="F148" s="37"/>
      <c r="G148" s="37"/>
      <c r="H148" s="59"/>
      <c r="I148" s="59"/>
      <c r="J148" s="59"/>
    </row>
    <row r="149" spans="1:11" s="25" customFormat="1" ht="18" customHeight="1" x14ac:dyDescent="0.35">
      <c r="A149" s="47"/>
      <c r="B149" s="62"/>
      <c r="C149" s="62"/>
      <c r="D149" s="31"/>
      <c r="E149" s="31"/>
      <c r="F149" s="31"/>
      <c r="G149" s="31"/>
      <c r="H149" s="31"/>
      <c r="I149" s="31"/>
      <c r="J149" s="31"/>
    </row>
    <row r="150" spans="1:11" ht="18" customHeight="1" x14ac:dyDescent="0.35">
      <c r="B150" s="63"/>
      <c r="C150" s="63"/>
      <c r="D150" s="8"/>
      <c r="E150" s="8"/>
      <c r="F150" s="8"/>
      <c r="G150" s="8"/>
      <c r="H150" s="8"/>
      <c r="I150" s="8"/>
      <c r="J150" s="8"/>
    </row>
    <row r="151" spans="1:11" ht="18" customHeight="1" x14ac:dyDescent="0.35">
      <c r="B151" s="6"/>
      <c r="C151" s="6"/>
      <c r="D151" s="7"/>
      <c r="E151" s="7"/>
      <c r="F151" s="7"/>
      <c r="G151" s="7"/>
      <c r="H151" s="7"/>
      <c r="I151" s="60"/>
    </row>
    <row r="152" spans="1:11" ht="18" customHeight="1" x14ac:dyDescent="0.35">
      <c r="B152" s="6"/>
      <c r="C152" s="6"/>
      <c r="D152" s="7"/>
      <c r="E152" s="7"/>
      <c r="F152" s="7"/>
      <c r="G152" s="7"/>
      <c r="H152" s="7"/>
      <c r="I152" s="7"/>
      <c r="J152" s="60"/>
    </row>
    <row r="153" spans="1:11" ht="18" customHeight="1" x14ac:dyDescent="0.35">
      <c r="B153" s="6"/>
      <c r="C153" s="6"/>
      <c r="D153" s="7"/>
      <c r="E153" s="7"/>
      <c r="F153" s="7"/>
      <c r="G153" s="7"/>
      <c r="H153" s="7"/>
      <c r="I153" s="60"/>
    </row>
    <row r="154" spans="1:11" ht="18" customHeight="1" x14ac:dyDescent="0.35">
      <c r="B154" s="6"/>
      <c r="C154" s="6"/>
      <c r="D154" s="7"/>
      <c r="E154" s="7"/>
      <c r="F154" s="7"/>
      <c r="G154" s="7"/>
      <c r="H154" s="7"/>
      <c r="I154" s="7"/>
    </row>
    <row r="155" spans="1:11" ht="18" customHeight="1" x14ac:dyDescent="0.35">
      <c r="B155" s="6"/>
      <c r="C155" s="6"/>
      <c r="D155" s="7"/>
      <c r="E155" s="7"/>
      <c r="F155" s="7"/>
      <c r="G155" s="7"/>
      <c r="H155" s="7"/>
      <c r="I155" s="7"/>
    </row>
    <row r="156" spans="1:11" ht="18" customHeight="1" x14ac:dyDescent="0.35">
      <c r="B156" s="6"/>
      <c r="C156" s="6"/>
      <c r="D156" s="7"/>
      <c r="E156" s="7"/>
      <c r="F156" s="7"/>
      <c r="G156" s="7"/>
      <c r="H156" s="7"/>
      <c r="I156" s="7"/>
    </row>
    <row r="157" spans="1:11" ht="18" customHeight="1" x14ac:dyDescent="0.35">
      <c r="B157" s="6"/>
      <c r="C157" s="6"/>
      <c r="D157" s="7"/>
      <c r="E157" s="64"/>
      <c r="F157" s="64"/>
      <c r="G157" s="64"/>
      <c r="H157" s="64"/>
      <c r="I157" s="7"/>
    </row>
    <row r="158" spans="1:11" ht="18" customHeight="1" x14ac:dyDescent="0.35">
      <c r="B158" s="6"/>
      <c r="C158" s="6"/>
      <c r="D158" s="7"/>
      <c r="E158" s="7"/>
      <c r="F158" s="7"/>
      <c r="G158" s="7"/>
      <c r="H158" s="7"/>
      <c r="I158" s="7"/>
      <c r="K158" s="5"/>
    </row>
    <row r="159" spans="1:11" ht="18" customHeight="1" x14ac:dyDescent="0.35">
      <c r="B159" s="6"/>
      <c r="C159" s="6"/>
      <c r="D159" s="7"/>
      <c r="E159" s="147"/>
      <c r="F159" s="147"/>
      <c r="G159" s="147"/>
      <c r="H159" s="147"/>
      <c r="I159" s="7"/>
    </row>
    <row r="160" spans="1:11" ht="18" customHeight="1" x14ac:dyDescent="0.35">
      <c r="B160" s="6"/>
      <c r="C160" s="6"/>
      <c r="D160" s="7"/>
      <c r="E160" s="7"/>
      <c r="F160" s="7"/>
      <c r="G160" s="7"/>
      <c r="H160" s="7"/>
      <c r="I160" s="7"/>
    </row>
    <row r="161" spans="2:10" ht="18" customHeight="1" x14ac:dyDescent="0.35">
      <c r="B161" s="6"/>
      <c r="C161" s="6"/>
      <c r="D161" s="7"/>
      <c r="E161" s="148"/>
      <c r="F161" s="148"/>
      <c r="G161" s="148"/>
      <c r="H161" s="148"/>
      <c r="I161" s="7"/>
    </row>
    <row r="162" spans="2:10" ht="18" customHeight="1" x14ac:dyDescent="0.35">
      <c r="B162" s="6"/>
      <c r="C162" s="6"/>
      <c r="D162" s="7"/>
      <c r="E162" s="148"/>
      <c r="F162" s="148"/>
      <c r="G162" s="148"/>
      <c r="H162" s="148"/>
      <c r="I162" s="7"/>
    </row>
    <row r="163" spans="2:10" ht="18" customHeight="1" x14ac:dyDescent="0.35">
      <c r="B163" s="6"/>
      <c r="C163" s="6"/>
      <c r="D163" s="7"/>
      <c r="E163" s="148"/>
      <c r="F163" s="148"/>
      <c r="G163" s="148"/>
      <c r="H163" s="148"/>
      <c r="I163" s="7"/>
    </row>
    <row r="164" spans="2:10" ht="18" customHeight="1" x14ac:dyDescent="0.35">
      <c r="B164" s="6"/>
      <c r="C164" s="6"/>
      <c r="D164" s="7"/>
      <c r="E164" s="149"/>
      <c r="F164" s="149"/>
      <c r="G164" s="149"/>
      <c r="H164" s="149"/>
      <c r="I164" s="7"/>
    </row>
    <row r="165" spans="2:10" ht="18" customHeight="1" x14ac:dyDescent="0.35">
      <c r="B165" s="6"/>
      <c r="C165" s="6"/>
      <c r="D165" s="7"/>
      <c r="E165" s="149"/>
      <c r="F165" s="149"/>
      <c r="G165" s="149"/>
      <c r="H165" s="149"/>
      <c r="I165" s="7"/>
    </row>
    <row r="166" spans="2:10" ht="18" customHeight="1" x14ac:dyDescent="0.35">
      <c r="B166" s="6"/>
      <c r="C166" s="6"/>
      <c r="D166" s="7"/>
      <c r="E166" s="7"/>
      <c r="F166" s="7"/>
      <c r="G166" s="7"/>
      <c r="H166" s="7"/>
      <c r="I166" s="7"/>
    </row>
    <row r="167" spans="2:10" ht="18" customHeight="1" x14ac:dyDescent="0.35">
      <c r="B167" s="6"/>
      <c r="C167" s="6"/>
      <c r="D167" s="7"/>
      <c r="E167" s="7"/>
      <c r="F167" s="7"/>
      <c r="G167" s="7"/>
      <c r="H167" s="7"/>
      <c r="I167" s="7"/>
    </row>
    <row r="168" spans="2:10" ht="18" customHeight="1" x14ac:dyDescent="0.35">
      <c r="B168" s="6"/>
      <c r="C168" s="6"/>
      <c r="D168" s="7"/>
      <c r="E168" s="7"/>
      <c r="F168" s="7"/>
      <c r="G168" s="7"/>
      <c r="H168" s="7"/>
      <c r="I168" s="7"/>
    </row>
    <row r="169" spans="2:10" ht="18" customHeight="1" x14ac:dyDescent="0.35">
      <c r="B169" s="6"/>
      <c r="C169" s="6"/>
      <c r="D169" s="7"/>
      <c r="E169" s="7"/>
      <c r="F169" s="7"/>
      <c r="G169" s="7"/>
      <c r="H169" s="7"/>
      <c r="I169" s="7"/>
    </row>
    <row r="170" spans="2:10" ht="18" customHeight="1" x14ac:dyDescent="0.35">
      <c r="B170" s="6"/>
      <c r="C170" s="6"/>
      <c r="D170" s="7"/>
      <c r="E170" s="7"/>
      <c r="F170" s="7"/>
      <c r="G170" s="7"/>
      <c r="H170" s="7"/>
      <c r="I170" s="7"/>
    </row>
    <row r="171" spans="2:10" ht="18" customHeight="1" x14ac:dyDescent="0.35">
      <c r="B171" s="6"/>
      <c r="C171" s="6"/>
      <c r="D171" s="7"/>
      <c r="E171" s="7"/>
      <c r="F171" s="7"/>
      <c r="G171" s="7"/>
      <c r="H171" s="7"/>
      <c r="I171" s="7"/>
    </row>
    <row r="172" spans="2:10" ht="18" customHeight="1" x14ac:dyDescent="0.35">
      <c r="B172" s="6"/>
      <c r="C172" s="6"/>
      <c r="D172" s="7"/>
      <c r="E172" s="7"/>
      <c r="F172" s="7"/>
      <c r="G172" s="7"/>
      <c r="H172" s="7"/>
      <c r="I172" s="7"/>
    </row>
    <row r="173" spans="2:10" ht="18" customHeight="1" x14ac:dyDescent="0.35">
      <c r="B173" s="6"/>
      <c r="C173" s="6"/>
      <c r="D173" s="7"/>
      <c r="E173" s="7"/>
      <c r="F173" s="7"/>
      <c r="G173" s="7"/>
      <c r="H173" s="7"/>
      <c r="I173" s="7"/>
    </row>
    <row r="174" spans="2:10" ht="18" customHeight="1" x14ac:dyDescent="0.35">
      <c r="B174" s="6"/>
      <c r="C174" s="6"/>
      <c r="D174" s="7"/>
      <c r="E174" s="7"/>
      <c r="F174" s="7"/>
      <c r="G174" s="7"/>
      <c r="H174" s="7"/>
      <c r="I174" s="7"/>
    </row>
    <row r="175" spans="2:10" ht="18" customHeight="1" x14ac:dyDescent="0.35">
      <c r="B175" s="6"/>
      <c r="C175" s="6"/>
      <c r="D175" s="7"/>
      <c r="E175" s="7"/>
      <c r="F175" s="7"/>
      <c r="G175" s="7"/>
      <c r="H175" s="7"/>
      <c r="I175" s="7"/>
    </row>
    <row r="176" spans="2:10" ht="18" customHeight="1" x14ac:dyDescent="0.35">
      <c r="B176" s="68" t="s">
        <v>43</v>
      </c>
      <c r="C176" s="69"/>
      <c r="D176" s="70"/>
      <c r="E176" s="70"/>
      <c r="F176" s="70"/>
      <c r="G176" s="70"/>
      <c r="H176" s="70"/>
      <c r="I176" s="70"/>
      <c r="J176" s="70"/>
    </row>
    <row r="177" spans="2:10" ht="18" customHeight="1" x14ac:dyDescent="0.35">
      <c r="B177" s="68" t="s">
        <v>44</v>
      </c>
      <c r="C177" s="69"/>
      <c r="D177" s="70"/>
      <c r="E177" s="70"/>
      <c r="F177" s="70"/>
      <c r="G177" s="70"/>
      <c r="H177" s="70"/>
      <c r="I177" s="70"/>
      <c r="J177" s="70"/>
    </row>
    <row r="178" spans="2:10" ht="18" customHeight="1" x14ac:dyDescent="0.35">
      <c r="B178" s="68" t="s">
        <v>45</v>
      </c>
      <c r="C178" s="69"/>
      <c r="D178" s="70"/>
      <c r="E178" s="70"/>
      <c r="F178" s="70"/>
      <c r="G178" s="70"/>
      <c r="H178" s="70"/>
      <c r="I178" s="70"/>
      <c r="J178" s="70"/>
    </row>
    <row r="179" spans="2:10" ht="18" customHeight="1" x14ac:dyDescent="0.35">
      <c r="B179" s="68" t="s">
        <v>46</v>
      </c>
      <c r="C179" s="69"/>
      <c r="D179" s="70"/>
      <c r="E179" s="70"/>
      <c r="F179" s="70"/>
      <c r="G179" s="70"/>
      <c r="H179" s="70"/>
      <c r="I179" s="70"/>
      <c r="J179" s="70"/>
    </row>
    <row r="180" spans="2:10" ht="18" customHeight="1" x14ac:dyDescent="0.35">
      <c r="B180" s="68" t="s">
        <v>49</v>
      </c>
      <c r="C180" s="69"/>
      <c r="D180" s="70"/>
      <c r="E180" s="70"/>
      <c r="F180" s="70"/>
      <c r="G180" s="70"/>
      <c r="H180" s="70"/>
      <c r="I180" s="70"/>
      <c r="J180" s="70"/>
    </row>
    <row r="181" spans="2:10" ht="18" customHeight="1" x14ac:dyDescent="0.35">
      <c r="B181" s="65"/>
      <c r="C181" s="66"/>
      <c r="D181" s="67"/>
      <c r="E181" s="67"/>
      <c r="F181" s="67"/>
      <c r="G181" s="67"/>
      <c r="H181" s="7"/>
      <c r="I181" s="7"/>
    </row>
    <row r="182" spans="2:10" ht="18" customHeight="1" x14ac:dyDescent="0.35">
      <c r="B182" s="65"/>
      <c r="C182" s="66"/>
      <c r="D182" s="67"/>
      <c r="E182" s="67"/>
      <c r="F182" s="67"/>
      <c r="G182" s="67"/>
      <c r="H182" s="7"/>
      <c r="I182" s="7"/>
    </row>
    <row r="183" spans="2:10" ht="18" customHeight="1" x14ac:dyDescent="0.35">
      <c r="B183" s="65"/>
      <c r="C183" s="66"/>
      <c r="D183" s="67"/>
      <c r="E183" s="67"/>
      <c r="F183" s="67"/>
      <c r="G183" s="67"/>
      <c r="H183" s="7"/>
      <c r="I183" s="7"/>
    </row>
    <row r="184" spans="2:10" ht="18" customHeight="1" x14ac:dyDescent="0.35">
      <c r="B184" s="6"/>
      <c r="C184" s="6"/>
      <c r="D184" s="7"/>
      <c r="E184" s="7"/>
      <c r="F184" s="7"/>
      <c r="G184" s="7"/>
      <c r="H184" s="7"/>
      <c r="I184" s="7"/>
    </row>
    <row r="185" spans="2:10" ht="18" customHeight="1" x14ac:dyDescent="0.35">
      <c r="B185" s="6"/>
      <c r="C185" s="6"/>
      <c r="D185" s="7"/>
      <c r="E185" s="7"/>
      <c r="F185" s="7"/>
      <c r="G185" s="7"/>
      <c r="H185" s="7"/>
      <c r="I185" s="7"/>
    </row>
    <row r="186" spans="2:10" ht="18" customHeight="1" x14ac:dyDescent="0.35">
      <c r="B186" s="6"/>
      <c r="C186" s="6"/>
      <c r="D186" s="7"/>
      <c r="E186" s="7"/>
      <c r="F186" s="7"/>
      <c r="G186" s="7"/>
      <c r="H186" s="7"/>
      <c r="I186" s="7"/>
    </row>
    <row r="187" spans="2:10" ht="18" customHeight="1" x14ac:dyDescent="0.35">
      <c r="B187" s="6"/>
      <c r="C187" s="6"/>
      <c r="D187" s="7"/>
      <c r="E187" s="7"/>
      <c r="F187" s="7"/>
      <c r="G187" s="7"/>
      <c r="H187" s="7"/>
      <c r="I187" s="7"/>
    </row>
    <row r="188" spans="2:10" ht="18" customHeight="1" x14ac:dyDescent="0.35">
      <c r="B188" s="6"/>
      <c r="C188" s="6"/>
      <c r="D188" s="7"/>
      <c r="E188" s="7"/>
      <c r="F188" s="7"/>
      <c r="G188" s="7"/>
      <c r="H188" s="7"/>
      <c r="I188" s="7"/>
    </row>
    <row r="189" spans="2:10" ht="18" customHeight="1" x14ac:dyDescent="0.35">
      <c r="B189" s="6"/>
      <c r="C189" s="6"/>
      <c r="D189" s="7"/>
      <c r="E189" s="7"/>
      <c r="F189" s="7"/>
      <c r="G189" s="7"/>
      <c r="H189" s="7"/>
      <c r="I189" s="7"/>
    </row>
    <row r="190" spans="2:10" ht="18" customHeight="1" x14ac:dyDescent="0.35">
      <c r="B190" s="6"/>
      <c r="C190" s="6"/>
      <c r="D190" s="7"/>
      <c r="E190" s="7"/>
      <c r="F190" s="7"/>
      <c r="G190" s="7"/>
      <c r="H190" s="7"/>
      <c r="I190" s="7"/>
    </row>
    <row r="191" spans="2:10" ht="18" customHeight="1" x14ac:dyDescent="0.35">
      <c r="B191" s="6"/>
      <c r="C191" s="6"/>
      <c r="D191" s="7"/>
      <c r="E191" s="7"/>
      <c r="F191" s="7"/>
      <c r="G191" s="7"/>
      <c r="H191" s="7"/>
      <c r="I191" s="7"/>
    </row>
    <row r="192" spans="2:10" ht="18" customHeight="1" x14ac:dyDescent="0.35">
      <c r="B192" s="6"/>
      <c r="C192" s="6"/>
      <c r="D192" s="7"/>
      <c r="E192" s="7"/>
      <c r="F192" s="7"/>
      <c r="G192" s="7"/>
      <c r="H192" s="7"/>
      <c r="I192" s="7"/>
    </row>
    <row r="193" spans="2:9" ht="18" customHeight="1" x14ac:dyDescent="0.35">
      <c r="B193" s="6"/>
      <c r="C193" s="6"/>
      <c r="D193" s="7"/>
      <c r="E193" s="7"/>
      <c r="F193" s="7"/>
      <c r="G193" s="7"/>
      <c r="H193" s="7"/>
      <c r="I193" s="7"/>
    </row>
    <row r="194" spans="2:9" ht="18" customHeight="1" x14ac:dyDescent="0.35">
      <c r="B194" s="6"/>
      <c r="C194" s="6"/>
      <c r="D194" s="7"/>
      <c r="E194" s="7"/>
      <c r="F194" s="7"/>
      <c r="G194" s="7"/>
      <c r="H194" s="7"/>
      <c r="I194" s="7"/>
    </row>
    <row r="195" spans="2:9" ht="18" customHeight="1" x14ac:dyDescent="0.35">
      <c r="B195" s="6"/>
      <c r="C195" s="6"/>
      <c r="D195" s="7"/>
      <c r="E195" s="7"/>
      <c r="F195" s="7"/>
      <c r="G195" s="7"/>
      <c r="H195" s="7"/>
      <c r="I195" s="7"/>
    </row>
    <row r="196" spans="2:9" ht="18" customHeight="1" x14ac:dyDescent="0.35">
      <c r="B196" s="6"/>
      <c r="C196" s="6"/>
      <c r="D196" s="7"/>
      <c r="E196" s="7"/>
      <c r="F196" s="7"/>
      <c r="G196" s="7"/>
      <c r="H196" s="7"/>
      <c r="I196" s="7"/>
    </row>
    <row r="197" spans="2:9" ht="18" customHeight="1" x14ac:dyDescent="0.35">
      <c r="B197" s="6"/>
      <c r="C197" s="6"/>
      <c r="D197" s="7"/>
      <c r="E197" s="7"/>
      <c r="F197" s="7"/>
      <c r="G197" s="7"/>
      <c r="H197" s="7"/>
      <c r="I197" s="7"/>
    </row>
    <row r="198" spans="2:9" ht="12.75" customHeight="1" x14ac:dyDescent="0.35"/>
    <row r="199" spans="2:9" ht="12.75" customHeight="1" x14ac:dyDescent="0.35"/>
    <row r="208" spans="2:9" ht="12.75" customHeight="1" x14ac:dyDescent="0.35"/>
    <row r="210" ht="12.75" customHeight="1" x14ac:dyDescent="0.35"/>
    <row r="216" ht="12.75" customHeight="1" x14ac:dyDescent="0.35"/>
    <row r="219" ht="12.75" customHeight="1" x14ac:dyDescent="0.35"/>
    <row r="224" ht="12.75" customHeight="1" x14ac:dyDescent="0.35"/>
    <row r="227" ht="12.75" customHeight="1" x14ac:dyDescent="0.35"/>
    <row r="233" ht="12.75" customHeight="1" x14ac:dyDescent="0.35"/>
  </sheetData>
  <mergeCells count="83">
    <mergeCell ref="A6:I6"/>
    <mergeCell ref="A5:I5"/>
    <mergeCell ref="B49:F49"/>
    <mergeCell ref="B50:B51"/>
    <mergeCell ref="C50:C51"/>
    <mergeCell ref="D50:D51"/>
    <mergeCell ref="E50:E51"/>
    <mergeCell ref="F50:F51"/>
    <mergeCell ref="B35:F35"/>
    <mergeCell ref="B8:G8"/>
    <mergeCell ref="A7:I7"/>
    <mergeCell ref="B21:F21"/>
    <mergeCell ref="B22:B23"/>
    <mergeCell ref="C22:C23"/>
    <mergeCell ref="D22:D23"/>
    <mergeCell ref="E22:E23"/>
    <mergeCell ref="B72:G72"/>
    <mergeCell ref="H9:H10"/>
    <mergeCell ref="I9:I10"/>
    <mergeCell ref="B34:G34"/>
    <mergeCell ref="B36:B37"/>
    <mergeCell ref="C36:C37"/>
    <mergeCell ref="D36:D37"/>
    <mergeCell ref="E36:E37"/>
    <mergeCell ref="F36:F37"/>
    <mergeCell ref="G36:G37"/>
    <mergeCell ref="B9:B10"/>
    <mergeCell ref="C9:C10"/>
    <mergeCell ref="D9:D10"/>
    <mergeCell ref="E9:E10"/>
    <mergeCell ref="F9:F10"/>
    <mergeCell ref="G9:G10"/>
    <mergeCell ref="E161:H161"/>
    <mergeCell ref="E162:H162"/>
    <mergeCell ref="E163:H163"/>
    <mergeCell ref="E164:H164"/>
    <mergeCell ref="E165:H165"/>
    <mergeCell ref="E159:H159"/>
    <mergeCell ref="B110:B111"/>
    <mergeCell ref="C110:C111"/>
    <mergeCell ref="D110:D111"/>
    <mergeCell ref="E110:E111"/>
    <mergeCell ref="H130:H131"/>
    <mergeCell ref="B109:I109"/>
    <mergeCell ref="F110:F111"/>
    <mergeCell ref="G110:G111"/>
    <mergeCell ref="H110:H111"/>
    <mergeCell ref="B87:B88"/>
    <mergeCell ref="C87:C88"/>
    <mergeCell ref="D87:D88"/>
    <mergeCell ref="B73:G73"/>
    <mergeCell ref="B74:B75"/>
    <mergeCell ref="C74:C75"/>
    <mergeCell ref="D74:D75"/>
    <mergeCell ref="E74:E75"/>
    <mergeCell ref="F74:F75"/>
    <mergeCell ref="H74:H75"/>
    <mergeCell ref="G74:G75"/>
    <mergeCell ref="B99:B100"/>
    <mergeCell ref="C99:C100"/>
    <mergeCell ref="I74:I75"/>
    <mergeCell ref="E87:E88"/>
    <mergeCell ref="F87:F88"/>
    <mergeCell ref="G87:G88"/>
    <mergeCell ref="H87:H88"/>
    <mergeCell ref="I87:I88"/>
    <mergeCell ref="I99:I100"/>
    <mergeCell ref="F22:F23"/>
    <mergeCell ref="B86:I86"/>
    <mergeCell ref="B129:H129"/>
    <mergeCell ref="B130:B131"/>
    <mergeCell ref="C130:C131"/>
    <mergeCell ref="D130:D131"/>
    <mergeCell ref="E130:E131"/>
    <mergeCell ref="F130:F131"/>
    <mergeCell ref="G130:G131"/>
    <mergeCell ref="B98:I98"/>
    <mergeCell ref="I110:I111"/>
    <mergeCell ref="D99:D100"/>
    <mergeCell ref="E99:E100"/>
    <mergeCell ref="F99:F100"/>
    <mergeCell ref="G99:G100"/>
    <mergeCell ref="H99:H100"/>
  </mergeCells>
  <pageMargins left="0.70866141732283472" right="0.70866141732283472" top="0.39370078740157483" bottom="0.39370078740157483" header="0.31496062992125984" footer="0.31496062992125984"/>
  <pageSetup scale="49" orientation="portrait" r:id="rId1"/>
  <headerFooter differentFirst="1"/>
  <rowBreaks count="2" manualBreakCount="2">
    <brk id="67" max="9" man="1"/>
    <brk id="123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6160F-B52B-44A3-BE51-500A8A343F6C}">
  <sheetPr>
    <tabColor rgb="FF0070C0"/>
  </sheetPr>
  <dimension ref="A1:K200"/>
  <sheetViews>
    <sheetView tabSelected="1" view="pageBreakPreview" zoomScaleNormal="100" zoomScaleSheetLayoutView="100" workbookViewId="0"/>
  </sheetViews>
  <sheetFormatPr defaultColWidth="8.81640625" defaultRowHeight="17.5" x14ac:dyDescent="0.35"/>
  <cols>
    <col min="1" max="1" width="6.81640625" style="15" customWidth="1"/>
    <col min="2" max="2" width="29.81640625" style="1" customWidth="1"/>
    <col min="3" max="3" width="12" style="1" customWidth="1"/>
    <col min="4" max="4" width="12.453125" style="2" customWidth="1"/>
    <col min="5" max="5" width="13.81640625" style="2" customWidth="1"/>
    <col min="6" max="6" width="15.1796875" style="2" customWidth="1"/>
    <col min="7" max="9" width="13.81640625" style="2" customWidth="1"/>
    <col min="10" max="10" width="5.81640625" style="7" customWidth="1"/>
    <col min="11" max="11" width="33.453125" style="3" customWidth="1"/>
    <col min="12" max="12" width="5" style="3" customWidth="1"/>
    <col min="13" max="16384" width="8.81640625" style="3"/>
  </cols>
  <sheetData>
    <row r="1" spans="1:10" x14ac:dyDescent="0.35">
      <c r="B1" s="6"/>
      <c r="C1" s="6"/>
      <c r="D1" s="7"/>
      <c r="E1" s="7"/>
      <c r="F1" s="7"/>
      <c r="G1" s="7"/>
      <c r="H1" s="7"/>
      <c r="I1" s="7"/>
    </row>
    <row r="2" spans="1:10" x14ac:dyDescent="0.35">
      <c r="B2" s="6"/>
      <c r="C2" s="6"/>
      <c r="D2" s="7"/>
      <c r="E2" s="7"/>
      <c r="F2" s="7"/>
      <c r="G2" s="7"/>
      <c r="H2" s="7"/>
      <c r="I2" s="7"/>
    </row>
    <row r="3" spans="1:10" x14ac:dyDescent="0.3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3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35">
      <c r="B5" s="6"/>
      <c r="C5" s="6"/>
      <c r="D5" s="7"/>
      <c r="E5" s="7"/>
      <c r="F5" s="7"/>
      <c r="G5" s="7"/>
      <c r="H5" s="7"/>
      <c r="I5" s="7"/>
    </row>
    <row r="6" spans="1:10" s="23" customFormat="1" ht="44.5" x14ac:dyDescent="0.35">
      <c r="A6" s="162" t="s">
        <v>50</v>
      </c>
      <c r="B6" s="162"/>
      <c r="C6" s="162"/>
      <c r="D6" s="162"/>
      <c r="E6" s="162"/>
      <c r="F6" s="162"/>
      <c r="G6" s="162"/>
      <c r="H6" s="162"/>
      <c r="I6" s="162"/>
    </row>
    <row r="7" spans="1:10" s="23" customFormat="1" ht="44.5" x14ac:dyDescent="0.35">
      <c r="A7" s="162" t="s">
        <v>48</v>
      </c>
      <c r="B7" s="162"/>
      <c r="C7" s="162"/>
      <c r="D7" s="162"/>
      <c r="E7" s="162"/>
      <c r="F7" s="162"/>
      <c r="G7" s="162"/>
      <c r="H7" s="162"/>
      <c r="I7" s="162"/>
    </row>
    <row r="8" spans="1:10" s="4" customFormat="1" ht="34.5" x14ac:dyDescent="0.35">
      <c r="A8" s="163" t="str">
        <f>MELBOURNE!A7</f>
        <v>12th APRIL 2021</v>
      </c>
      <c r="B8" s="163"/>
      <c r="C8" s="163"/>
      <c r="D8" s="163"/>
      <c r="E8" s="163"/>
      <c r="F8" s="163"/>
      <c r="G8" s="163"/>
      <c r="H8" s="163"/>
      <c r="I8" s="163"/>
      <c r="J8" s="23"/>
    </row>
    <row r="9" spans="1:10" ht="33" customHeight="1" thickBot="1" x14ac:dyDescent="0.75">
      <c r="A9" s="47"/>
      <c r="B9" s="137" t="s">
        <v>12</v>
      </c>
      <c r="C9" s="137"/>
      <c r="D9" s="137"/>
      <c r="E9" s="137"/>
      <c r="F9" s="137"/>
      <c r="G9" s="137"/>
      <c r="H9" s="12" t="s">
        <v>160</v>
      </c>
      <c r="I9" s="8"/>
      <c r="J9" s="8"/>
    </row>
    <row r="10" spans="1:10" ht="12.75" customHeight="1" x14ac:dyDescent="0.35">
      <c r="B10" s="138" t="s">
        <v>0</v>
      </c>
      <c r="C10" s="140" t="s">
        <v>18</v>
      </c>
      <c r="D10" s="142" t="s">
        <v>21</v>
      </c>
      <c r="E10" s="142" t="s">
        <v>51</v>
      </c>
      <c r="F10" s="142" t="s">
        <v>19</v>
      </c>
      <c r="G10" s="135" t="s">
        <v>20</v>
      </c>
      <c r="H10" s="152"/>
      <c r="I10" s="152"/>
      <c r="J10" s="10"/>
    </row>
    <row r="11" spans="1:10" ht="25.5" customHeight="1" thickBot="1" x14ac:dyDescent="0.4">
      <c r="B11" s="139"/>
      <c r="C11" s="141"/>
      <c r="D11" s="143"/>
      <c r="E11" s="143"/>
      <c r="F11" s="143"/>
      <c r="G11" s="136"/>
      <c r="H11" s="153"/>
      <c r="I11" s="153"/>
      <c r="J11" s="11"/>
    </row>
    <row r="12" spans="1:10" s="16" customFormat="1" ht="19.5" customHeight="1" x14ac:dyDescent="0.45">
      <c r="A12" s="114"/>
      <c r="B12" s="17" t="s">
        <v>72</v>
      </c>
      <c r="C12" s="29" t="s">
        <v>73</v>
      </c>
      <c r="D12" s="28">
        <v>44301</v>
      </c>
      <c r="E12" s="28">
        <v>44306</v>
      </c>
      <c r="F12" s="28">
        <v>44321</v>
      </c>
      <c r="G12" s="18">
        <v>44322</v>
      </c>
      <c r="H12" s="14"/>
      <c r="I12" s="14"/>
      <c r="J12" s="15"/>
    </row>
    <row r="13" spans="1:10" s="16" customFormat="1" ht="19.5" customHeight="1" x14ac:dyDescent="0.45">
      <c r="A13" s="114"/>
      <c r="B13" s="17" t="s">
        <v>63</v>
      </c>
      <c r="C13" s="29" t="s">
        <v>75</v>
      </c>
      <c r="D13" s="28">
        <v>44307</v>
      </c>
      <c r="E13" s="28">
        <v>44313</v>
      </c>
      <c r="F13" s="28">
        <v>44328</v>
      </c>
      <c r="G13" s="18">
        <v>44329</v>
      </c>
      <c r="H13" s="14"/>
      <c r="I13" s="14"/>
      <c r="J13" s="15"/>
    </row>
    <row r="14" spans="1:10" s="16" customFormat="1" ht="19.5" customHeight="1" x14ac:dyDescent="0.45">
      <c r="A14" s="114"/>
      <c r="B14" s="17" t="s">
        <v>14</v>
      </c>
      <c r="C14" s="29" t="s">
        <v>79</v>
      </c>
      <c r="D14" s="28">
        <v>44320</v>
      </c>
      <c r="E14" s="28">
        <v>44324</v>
      </c>
      <c r="F14" s="28">
        <v>44342</v>
      </c>
      <c r="G14" s="18">
        <v>44343</v>
      </c>
      <c r="H14" s="14"/>
      <c r="I14" s="14"/>
      <c r="J14" s="15"/>
    </row>
    <row r="15" spans="1:10" s="16" customFormat="1" ht="19.5" customHeight="1" x14ac:dyDescent="0.45">
      <c r="A15" s="114"/>
      <c r="B15" s="17" t="s">
        <v>13</v>
      </c>
      <c r="C15" s="29" t="s">
        <v>103</v>
      </c>
      <c r="D15" s="28">
        <v>44327</v>
      </c>
      <c r="E15" s="28">
        <v>44331</v>
      </c>
      <c r="F15" s="28">
        <v>44349</v>
      </c>
      <c r="G15" s="18">
        <v>44350</v>
      </c>
      <c r="H15" s="14"/>
      <c r="I15" s="14"/>
      <c r="J15" s="15"/>
    </row>
    <row r="16" spans="1:10" s="16" customFormat="1" ht="19.5" customHeight="1" x14ac:dyDescent="0.45">
      <c r="A16" s="119"/>
      <c r="B16" s="17" t="s">
        <v>70</v>
      </c>
      <c r="C16" s="29" t="s">
        <v>93</v>
      </c>
      <c r="D16" s="28">
        <v>44334</v>
      </c>
      <c r="E16" s="28">
        <v>44338</v>
      </c>
      <c r="F16" s="28">
        <v>44356</v>
      </c>
      <c r="G16" s="18">
        <v>44357</v>
      </c>
      <c r="H16" s="14"/>
      <c r="I16" s="14"/>
      <c r="J16" s="15"/>
    </row>
    <row r="17" spans="1:10" s="16" customFormat="1" ht="19.5" customHeight="1" x14ac:dyDescent="0.45">
      <c r="A17" s="119"/>
      <c r="B17" s="17" t="s">
        <v>72</v>
      </c>
      <c r="C17" s="29" t="s">
        <v>93</v>
      </c>
      <c r="D17" s="28">
        <v>44341</v>
      </c>
      <c r="E17" s="28">
        <v>44345</v>
      </c>
      <c r="F17" s="28">
        <v>44363</v>
      </c>
      <c r="G17" s="18">
        <v>44364</v>
      </c>
      <c r="H17" s="14"/>
      <c r="I17" s="14"/>
      <c r="J17" s="15"/>
    </row>
    <row r="18" spans="1:10" s="16" customFormat="1" ht="19.5" customHeight="1" x14ac:dyDescent="0.45">
      <c r="A18" s="119"/>
      <c r="B18" s="17" t="s">
        <v>63</v>
      </c>
      <c r="C18" s="29" t="s">
        <v>89</v>
      </c>
      <c r="D18" s="28">
        <v>44349</v>
      </c>
      <c r="E18" s="28">
        <v>44352</v>
      </c>
      <c r="F18" s="28">
        <v>44370</v>
      </c>
      <c r="G18" s="18">
        <v>44371</v>
      </c>
      <c r="H18" s="14"/>
      <c r="I18" s="14"/>
      <c r="J18" s="15"/>
    </row>
    <row r="19" spans="1:10" s="16" customFormat="1" ht="19.5" customHeight="1" thickBot="1" x14ac:dyDescent="0.5">
      <c r="A19" s="114"/>
      <c r="B19" s="19" t="s">
        <v>62</v>
      </c>
      <c r="C19" s="20" t="s">
        <v>145</v>
      </c>
      <c r="D19" s="21">
        <v>44356</v>
      </c>
      <c r="E19" s="21">
        <v>44359</v>
      </c>
      <c r="F19" s="21">
        <v>44377</v>
      </c>
      <c r="G19" s="22">
        <v>44378</v>
      </c>
      <c r="H19" s="14"/>
      <c r="I19" s="14"/>
      <c r="J19" s="15"/>
    </row>
    <row r="20" spans="1:10" s="9" customFormat="1" x14ac:dyDescent="0.3">
      <c r="A20" s="15"/>
      <c r="B20" s="12"/>
      <c r="C20" s="12"/>
      <c r="D20" s="12"/>
      <c r="E20" s="12"/>
      <c r="F20" s="12"/>
      <c r="G20" s="12"/>
      <c r="H20" s="12"/>
      <c r="I20" s="12"/>
      <c r="J20" s="13"/>
    </row>
    <row r="21" spans="1:10" s="9" customFormat="1" ht="31.5" thickBot="1" x14ac:dyDescent="0.75">
      <c r="A21" s="15"/>
      <c r="B21" s="137" t="s">
        <v>6</v>
      </c>
      <c r="C21" s="137"/>
      <c r="D21" s="137"/>
      <c r="E21" s="137"/>
      <c r="F21" s="137"/>
      <c r="G21" s="12" t="s">
        <v>160</v>
      </c>
      <c r="H21" s="12"/>
      <c r="I21" s="12"/>
      <c r="J21" s="13"/>
    </row>
    <row r="22" spans="1:10" s="9" customFormat="1" x14ac:dyDescent="0.3">
      <c r="A22" s="15"/>
      <c r="B22" s="138" t="s">
        <v>0</v>
      </c>
      <c r="C22" s="140" t="s">
        <v>18</v>
      </c>
      <c r="D22" s="142" t="s">
        <v>21</v>
      </c>
      <c r="E22" s="142" t="s">
        <v>51</v>
      </c>
      <c r="F22" s="135" t="s">
        <v>7</v>
      </c>
      <c r="G22" s="12"/>
      <c r="H22" s="12"/>
      <c r="I22" s="12"/>
      <c r="J22" s="13"/>
    </row>
    <row r="23" spans="1:10" s="9" customFormat="1" ht="18" thickBot="1" x14ac:dyDescent="0.35">
      <c r="A23" s="15"/>
      <c r="B23" s="139"/>
      <c r="C23" s="141"/>
      <c r="D23" s="143"/>
      <c r="E23" s="143"/>
      <c r="F23" s="136"/>
      <c r="G23" s="12"/>
      <c r="H23" s="12"/>
      <c r="I23" s="12"/>
      <c r="J23" s="13"/>
    </row>
    <row r="24" spans="1:10" s="9" customFormat="1" ht="19.5" customHeight="1" x14ac:dyDescent="0.45">
      <c r="A24" s="15"/>
      <c r="B24" s="33" t="s">
        <v>59</v>
      </c>
      <c r="C24" s="99" t="s">
        <v>127</v>
      </c>
      <c r="D24" s="45">
        <v>44307</v>
      </c>
      <c r="E24" s="45">
        <v>44313</v>
      </c>
      <c r="F24" s="38">
        <v>44335</v>
      </c>
      <c r="G24" s="14"/>
      <c r="H24" s="12"/>
      <c r="I24" s="12"/>
      <c r="J24" s="13"/>
    </row>
    <row r="25" spans="1:10" s="9" customFormat="1" ht="19.5" customHeight="1" x14ac:dyDescent="0.45">
      <c r="A25" s="15"/>
      <c r="B25" s="33" t="s">
        <v>64</v>
      </c>
      <c r="C25" s="99" t="s">
        <v>128</v>
      </c>
      <c r="D25" s="45">
        <v>44312</v>
      </c>
      <c r="E25" s="45">
        <v>44321</v>
      </c>
      <c r="F25" s="38">
        <v>44341</v>
      </c>
      <c r="G25" s="14"/>
      <c r="H25" s="12"/>
      <c r="I25" s="12"/>
      <c r="J25" s="13"/>
    </row>
    <row r="26" spans="1:10" s="9" customFormat="1" ht="19.5" customHeight="1" x14ac:dyDescent="0.45">
      <c r="A26" s="15"/>
      <c r="B26" s="33" t="s">
        <v>60</v>
      </c>
      <c r="C26" s="99" t="s">
        <v>129</v>
      </c>
      <c r="D26" s="45">
        <v>44320</v>
      </c>
      <c r="E26" s="45">
        <v>44327</v>
      </c>
      <c r="F26" s="38">
        <v>44347</v>
      </c>
      <c r="G26" s="14"/>
      <c r="H26" s="12"/>
      <c r="I26" s="12"/>
      <c r="J26" s="13"/>
    </row>
    <row r="27" spans="1:10" s="9" customFormat="1" ht="19.5" customHeight="1" x14ac:dyDescent="0.45">
      <c r="A27" s="15"/>
      <c r="B27" s="33" t="s">
        <v>8</v>
      </c>
      <c r="C27" s="99" t="s">
        <v>138</v>
      </c>
      <c r="D27" s="45">
        <v>44330</v>
      </c>
      <c r="E27" s="45">
        <v>44338</v>
      </c>
      <c r="F27" s="38">
        <v>44354</v>
      </c>
      <c r="G27" s="107"/>
      <c r="H27" s="12"/>
      <c r="I27" s="12"/>
      <c r="J27" s="13"/>
    </row>
    <row r="28" spans="1:10" s="9" customFormat="1" ht="19.5" customHeight="1" x14ac:dyDescent="0.45">
      <c r="A28" s="15"/>
      <c r="B28" s="33" t="s">
        <v>9</v>
      </c>
      <c r="C28" s="99" t="s">
        <v>139</v>
      </c>
      <c r="D28" s="45">
        <v>44337</v>
      </c>
      <c r="E28" s="45">
        <v>44345</v>
      </c>
      <c r="F28" s="38">
        <v>44365</v>
      </c>
      <c r="G28" s="14"/>
      <c r="H28" s="12"/>
      <c r="I28" s="12"/>
      <c r="J28" s="13"/>
    </row>
    <row r="29" spans="1:10" s="9" customFormat="1" ht="19.5" customHeight="1" thickBot="1" x14ac:dyDescent="0.5">
      <c r="A29" s="15"/>
      <c r="B29" s="34" t="s">
        <v>64</v>
      </c>
      <c r="C29" s="89" t="s">
        <v>156</v>
      </c>
      <c r="D29" s="36">
        <v>44347</v>
      </c>
      <c r="E29" s="36">
        <v>44354</v>
      </c>
      <c r="F29" s="39">
        <v>44375</v>
      </c>
      <c r="G29" s="14"/>
      <c r="H29" s="12"/>
      <c r="I29" s="12"/>
      <c r="J29" s="13"/>
    </row>
    <row r="30" spans="1:10" s="9" customFormat="1" ht="19.5" customHeight="1" x14ac:dyDescent="0.45">
      <c r="A30" s="47"/>
      <c r="B30" s="55"/>
      <c r="C30" s="56"/>
      <c r="D30" s="58"/>
      <c r="E30" s="58"/>
      <c r="F30" s="58"/>
      <c r="G30" s="12"/>
      <c r="H30" s="12"/>
      <c r="I30" s="12"/>
      <c r="J30" s="13"/>
    </row>
    <row r="31" spans="1:10" s="9" customFormat="1" ht="19.5" customHeight="1" x14ac:dyDescent="0.45">
      <c r="A31" s="47"/>
      <c r="B31" s="55"/>
      <c r="C31" s="56"/>
      <c r="D31" s="58"/>
      <c r="E31" s="58"/>
      <c r="F31" s="58"/>
      <c r="G31" s="12"/>
      <c r="H31" s="12"/>
      <c r="I31" s="12"/>
      <c r="J31" s="13"/>
    </row>
    <row r="32" spans="1:10" s="25" customFormat="1" x14ac:dyDescent="0.3">
      <c r="A32" s="47"/>
      <c r="B32" s="150"/>
      <c r="C32" s="150"/>
      <c r="D32" s="150"/>
      <c r="E32" s="150"/>
      <c r="F32" s="150"/>
      <c r="G32" s="150"/>
      <c r="H32" s="30"/>
      <c r="I32" s="12" t="s">
        <v>160</v>
      </c>
      <c r="J32" s="31"/>
    </row>
    <row r="33" spans="1:10" s="25" customFormat="1" ht="31.5" thickBot="1" x14ac:dyDescent="0.75">
      <c r="A33" s="47"/>
      <c r="B33" s="166" t="s">
        <v>25</v>
      </c>
      <c r="C33" s="166"/>
      <c r="D33" s="166"/>
      <c r="E33" s="166"/>
      <c r="F33" s="166"/>
      <c r="G33" s="166"/>
      <c r="H33" s="166"/>
      <c r="I33" s="166"/>
      <c r="J33" s="12"/>
    </row>
    <row r="34" spans="1:10" s="25" customFormat="1" ht="12.75" customHeight="1" x14ac:dyDescent="0.35">
      <c r="A34" s="47"/>
      <c r="B34" s="138" t="s">
        <v>0</v>
      </c>
      <c r="C34" s="140" t="s">
        <v>18</v>
      </c>
      <c r="D34" s="142" t="s">
        <v>21</v>
      </c>
      <c r="E34" s="142" t="s">
        <v>51</v>
      </c>
      <c r="F34" s="142" t="s">
        <v>3</v>
      </c>
      <c r="G34" s="135" t="s">
        <v>52</v>
      </c>
      <c r="H34" s="135" t="s">
        <v>4</v>
      </c>
      <c r="I34" s="135" t="s">
        <v>26</v>
      </c>
      <c r="J34" s="31"/>
    </row>
    <row r="35" spans="1:10" s="25" customFormat="1" ht="25.5" customHeight="1" thickBot="1" x14ac:dyDescent="0.4">
      <c r="A35" s="47"/>
      <c r="B35" s="139"/>
      <c r="C35" s="141"/>
      <c r="D35" s="143"/>
      <c r="E35" s="143"/>
      <c r="F35" s="143"/>
      <c r="G35" s="136"/>
      <c r="H35" s="136"/>
      <c r="I35" s="136"/>
      <c r="J35" s="31"/>
    </row>
    <row r="36" spans="1:10" s="25" customFormat="1" ht="19.5" customHeight="1" x14ac:dyDescent="0.45">
      <c r="A36" s="115"/>
      <c r="B36" s="26" t="s">
        <v>74</v>
      </c>
      <c r="C36" s="29" t="s">
        <v>106</v>
      </c>
      <c r="D36" s="45">
        <v>44301</v>
      </c>
      <c r="E36" s="45">
        <v>44305</v>
      </c>
      <c r="F36" s="45">
        <v>44319</v>
      </c>
      <c r="G36" s="102">
        <f>E36+25</f>
        <v>44330</v>
      </c>
      <c r="H36" s="102">
        <f>E36+26</f>
        <v>44331</v>
      </c>
      <c r="I36" s="103">
        <f>E36+28</f>
        <v>44333</v>
      </c>
      <c r="J36" s="24"/>
    </row>
    <row r="37" spans="1:10" s="25" customFormat="1" ht="19.5" customHeight="1" x14ac:dyDescent="0.45">
      <c r="A37" s="115"/>
      <c r="B37" s="26" t="s">
        <v>66</v>
      </c>
      <c r="C37" s="29" t="s">
        <v>91</v>
      </c>
      <c r="D37" s="45">
        <v>44305</v>
      </c>
      <c r="E37" s="45">
        <v>44309</v>
      </c>
      <c r="F37" s="45">
        <v>44323</v>
      </c>
      <c r="G37" s="45">
        <f t="shared" ref="G37" si="0">E37+25</f>
        <v>44334</v>
      </c>
      <c r="H37" s="45">
        <f t="shared" ref="H37" si="1">E37+26</f>
        <v>44335</v>
      </c>
      <c r="I37" s="38">
        <f t="shared" ref="I37" si="2">E37+28</f>
        <v>44337</v>
      </c>
      <c r="J37" s="24"/>
    </row>
    <row r="38" spans="1:10" s="25" customFormat="1" ht="19.5" customHeight="1" x14ac:dyDescent="0.45">
      <c r="A38" s="115"/>
      <c r="B38" s="26" t="s">
        <v>67</v>
      </c>
      <c r="C38" s="29" t="s">
        <v>146</v>
      </c>
      <c r="D38" s="45">
        <v>44314</v>
      </c>
      <c r="E38" s="45">
        <v>44319</v>
      </c>
      <c r="F38" s="45">
        <v>44330</v>
      </c>
      <c r="G38" s="45">
        <f t="shared" ref="G38:G39" si="3">E38+25</f>
        <v>44344</v>
      </c>
      <c r="H38" s="45">
        <f t="shared" ref="H38:H39" si="4">E38+25</f>
        <v>44344</v>
      </c>
      <c r="I38" s="38">
        <f t="shared" ref="I38:I39" si="5">E38+28</f>
        <v>44347</v>
      </c>
      <c r="J38" s="24"/>
    </row>
    <row r="39" spans="1:10" s="25" customFormat="1" ht="19.5" customHeight="1" x14ac:dyDescent="0.45">
      <c r="A39" s="115"/>
      <c r="B39" s="26" t="s">
        <v>61</v>
      </c>
      <c r="C39" s="29" t="s">
        <v>99</v>
      </c>
      <c r="D39" s="45">
        <v>44322</v>
      </c>
      <c r="E39" s="45">
        <v>44328</v>
      </c>
      <c r="F39" s="45">
        <v>44339</v>
      </c>
      <c r="G39" s="45">
        <f t="shared" si="3"/>
        <v>44353</v>
      </c>
      <c r="H39" s="45">
        <f t="shared" si="4"/>
        <v>44353</v>
      </c>
      <c r="I39" s="38">
        <f t="shared" si="5"/>
        <v>44356</v>
      </c>
      <c r="J39" s="24"/>
    </row>
    <row r="40" spans="1:10" s="25" customFormat="1" ht="19.5" customHeight="1" x14ac:dyDescent="0.45">
      <c r="A40" s="115"/>
      <c r="B40" s="26" t="s">
        <v>74</v>
      </c>
      <c r="C40" s="29" t="s">
        <v>148</v>
      </c>
      <c r="D40" s="45">
        <v>44335</v>
      </c>
      <c r="E40" s="45">
        <v>44338</v>
      </c>
      <c r="F40" s="45">
        <v>44351</v>
      </c>
      <c r="G40" s="45">
        <f t="shared" ref="G40" si="6">E40+25</f>
        <v>44363</v>
      </c>
      <c r="H40" s="45">
        <f t="shared" ref="H40" si="7">E40+25</f>
        <v>44363</v>
      </c>
      <c r="I40" s="38">
        <f t="shared" ref="I40" si="8">E40+28</f>
        <v>44366</v>
      </c>
      <c r="J40" s="24"/>
    </row>
    <row r="41" spans="1:10" s="25" customFormat="1" ht="19.5" customHeight="1" thickBot="1" x14ac:dyDescent="0.5">
      <c r="A41" s="115"/>
      <c r="B41" s="27" t="s">
        <v>66</v>
      </c>
      <c r="C41" s="20" t="s">
        <v>94</v>
      </c>
      <c r="D41" s="36" t="s">
        <v>168</v>
      </c>
      <c r="E41" s="36">
        <v>44344</v>
      </c>
      <c r="F41" s="36">
        <v>44358</v>
      </c>
      <c r="G41" s="36">
        <f t="shared" ref="G41" si="9">E41+25</f>
        <v>44369</v>
      </c>
      <c r="H41" s="36">
        <f t="shared" ref="H41" si="10">E41+25</f>
        <v>44369</v>
      </c>
      <c r="I41" s="39">
        <f t="shared" ref="I41" si="11">E41+28</f>
        <v>44372</v>
      </c>
      <c r="J41" s="24"/>
    </row>
    <row r="42" spans="1:10" s="25" customFormat="1" ht="18.5" x14ac:dyDescent="0.45">
      <c r="A42" s="47"/>
      <c r="B42" s="164"/>
      <c r="C42" s="165"/>
      <c r="D42" s="152"/>
      <c r="E42" s="152"/>
      <c r="F42" s="152"/>
      <c r="G42" s="32"/>
      <c r="H42" s="31"/>
      <c r="I42" s="12"/>
      <c r="J42" s="31"/>
    </row>
    <row r="43" spans="1:10" s="25" customFormat="1" ht="18.5" x14ac:dyDescent="0.45">
      <c r="A43" s="47"/>
      <c r="B43" s="164"/>
      <c r="C43" s="164"/>
      <c r="D43" s="153"/>
      <c r="E43" s="153"/>
      <c r="F43" s="153"/>
      <c r="G43" s="32"/>
      <c r="H43" s="31"/>
      <c r="I43" s="31"/>
      <c r="J43" s="31"/>
    </row>
    <row r="44" spans="1:10" s="25" customFormat="1" ht="18.5" x14ac:dyDescent="0.45">
      <c r="A44" s="47"/>
      <c r="B44" s="50"/>
      <c r="C44" s="51"/>
      <c r="D44" s="32"/>
      <c r="E44" s="32"/>
      <c r="F44" s="32"/>
      <c r="G44" s="32"/>
      <c r="H44" s="31"/>
      <c r="I44" s="31"/>
      <c r="J44" s="31"/>
    </row>
    <row r="45" spans="1:10" s="25" customFormat="1" ht="18.5" x14ac:dyDescent="0.45">
      <c r="A45" s="47"/>
      <c r="B45" s="50"/>
      <c r="C45" s="51"/>
      <c r="D45" s="32"/>
      <c r="E45" s="32"/>
      <c r="F45" s="32"/>
      <c r="G45" s="32"/>
      <c r="H45" s="31"/>
      <c r="I45" s="31"/>
      <c r="J45" s="31"/>
    </row>
    <row r="46" spans="1:10" s="25" customFormat="1" ht="18.5" x14ac:dyDescent="0.45">
      <c r="A46" s="47"/>
      <c r="B46" s="50"/>
      <c r="C46" s="51"/>
      <c r="D46" s="32"/>
      <c r="E46" s="32"/>
      <c r="F46" s="32"/>
      <c r="G46" s="32"/>
      <c r="H46" s="31"/>
      <c r="I46" s="31"/>
      <c r="J46" s="31"/>
    </row>
    <row r="47" spans="1:10" s="25" customFormat="1" ht="18.5" x14ac:dyDescent="0.45">
      <c r="A47" s="47"/>
      <c r="B47" s="50"/>
      <c r="C47" s="51"/>
      <c r="D47" s="32"/>
      <c r="E47" s="32"/>
      <c r="F47" s="32"/>
      <c r="G47" s="32"/>
      <c r="H47" s="31"/>
      <c r="I47" s="31"/>
      <c r="J47" s="31"/>
    </row>
    <row r="48" spans="1:10" s="25" customFormat="1" ht="18.5" x14ac:dyDescent="0.45">
      <c r="A48" s="47"/>
      <c r="B48" s="50"/>
      <c r="C48" s="51"/>
      <c r="D48" s="32"/>
      <c r="E48" s="32"/>
      <c r="F48" s="32"/>
      <c r="G48" s="32"/>
      <c r="H48" s="31"/>
      <c r="I48" s="31"/>
      <c r="J48" s="31"/>
    </row>
    <row r="49" spans="1:11" s="25" customFormat="1" ht="18.5" x14ac:dyDescent="0.45">
      <c r="A49" s="47"/>
      <c r="B49" s="50"/>
      <c r="C49" s="51"/>
      <c r="D49" s="32"/>
      <c r="E49" s="32"/>
      <c r="F49" s="32"/>
      <c r="G49" s="32"/>
      <c r="H49" s="31"/>
      <c r="I49" s="31"/>
      <c r="J49" s="31"/>
    </row>
    <row r="50" spans="1:11" s="25" customFormat="1" ht="18.5" x14ac:dyDescent="0.45">
      <c r="A50" s="47"/>
      <c r="B50" s="50"/>
      <c r="C50" s="51"/>
      <c r="D50" s="32"/>
      <c r="E50" s="32"/>
      <c r="F50" s="32"/>
      <c r="G50" s="32"/>
      <c r="H50" s="31"/>
      <c r="I50" s="31"/>
      <c r="J50" s="31"/>
    </row>
    <row r="51" spans="1:11" s="25" customFormat="1" ht="18.5" x14ac:dyDescent="0.45">
      <c r="A51" s="47"/>
      <c r="B51" s="50"/>
      <c r="C51" s="51"/>
      <c r="D51" s="32"/>
      <c r="E51" s="32"/>
      <c r="F51" s="32"/>
      <c r="G51" s="32"/>
      <c r="H51" s="31"/>
      <c r="I51" s="31"/>
      <c r="J51" s="31"/>
    </row>
    <row r="52" spans="1:11" s="25" customFormat="1" ht="18.5" x14ac:dyDescent="0.45">
      <c r="A52" s="47"/>
      <c r="B52" s="50"/>
      <c r="C52" s="51"/>
      <c r="D52" s="32"/>
      <c r="E52" s="32"/>
      <c r="F52" s="32"/>
      <c r="G52" s="32"/>
      <c r="H52" s="31"/>
      <c r="I52" s="31"/>
      <c r="J52" s="31"/>
    </row>
    <row r="53" spans="1:11" s="25" customFormat="1" ht="18.5" x14ac:dyDescent="0.45">
      <c r="A53" s="47"/>
      <c r="B53" s="50"/>
      <c r="C53" s="51"/>
      <c r="D53" s="32"/>
      <c r="E53" s="32"/>
      <c r="F53" s="32"/>
      <c r="G53" s="32"/>
      <c r="H53" s="31"/>
      <c r="I53" s="31"/>
      <c r="J53" s="31"/>
    </row>
    <row r="54" spans="1:11" s="25" customFormat="1" ht="18" customHeight="1" x14ac:dyDescent="0.45">
      <c r="A54" s="47"/>
      <c r="B54" s="50"/>
      <c r="C54" s="51"/>
      <c r="D54" s="32"/>
      <c r="E54" s="32"/>
      <c r="F54" s="32"/>
      <c r="G54" s="37"/>
      <c r="H54" s="48"/>
      <c r="I54" s="31"/>
      <c r="J54" s="31"/>
    </row>
    <row r="55" spans="1:11" s="25" customFormat="1" ht="25.5" customHeight="1" thickBot="1" x14ac:dyDescent="0.75">
      <c r="A55" s="47"/>
      <c r="B55" s="137" t="s">
        <v>32</v>
      </c>
      <c r="C55" s="137"/>
      <c r="D55" s="137"/>
      <c r="E55" s="137"/>
      <c r="F55" s="137"/>
      <c r="G55" s="137"/>
      <c r="H55" s="137"/>
      <c r="I55" s="137"/>
      <c r="J55" s="31"/>
      <c r="K55" s="24"/>
    </row>
    <row r="56" spans="1:11" s="25" customFormat="1" ht="18" customHeight="1" x14ac:dyDescent="0.35">
      <c r="A56" s="47"/>
      <c r="B56" s="138" t="s">
        <v>0</v>
      </c>
      <c r="C56" s="140" t="s">
        <v>18</v>
      </c>
      <c r="D56" s="142" t="s">
        <v>21</v>
      </c>
      <c r="E56" s="142" t="s">
        <v>51</v>
      </c>
      <c r="F56" s="142" t="s">
        <v>3</v>
      </c>
      <c r="G56" s="135" t="s">
        <v>33</v>
      </c>
      <c r="H56" s="135" t="s">
        <v>38</v>
      </c>
      <c r="I56" s="135" t="s">
        <v>39</v>
      </c>
      <c r="J56" s="31"/>
      <c r="K56" s="24"/>
    </row>
    <row r="57" spans="1:11" s="25" customFormat="1" ht="18" customHeight="1" thickBot="1" x14ac:dyDescent="0.4">
      <c r="A57" s="47"/>
      <c r="B57" s="139"/>
      <c r="C57" s="141"/>
      <c r="D57" s="143"/>
      <c r="E57" s="143"/>
      <c r="F57" s="143"/>
      <c r="G57" s="136"/>
      <c r="H57" s="136"/>
      <c r="I57" s="136"/>
      <c r="J57" s="31"/>
      <c r="K57" s="24"/>
    </row>
    <row r="58" spans="1:11" s="25" customFormat="1" ht="19.5" customHeight="1" x14ac:dyDescent="0.45">
      <c r="A58" s="47"/>
      <c r="B58" s="26" t="s">
        <v>74</v>
      </c>
      <c r="C58" s="29" t="s">
        <v>106</v>
      </c>
      <c r="D58" s="45">
        <v>44301</v>
      </c>
      <c r="E58" s="45">
        <v>44305</v>
      </c>
      <c r="F58" s="45">
        <v>44319</v>
      </c>
      <c r="G58" s="102">
        <f t="shared" ref="G58:G63" si="12">E58+31</f>
        <v>44336</v>
      </c>
      <c r="H58" s="102">
        <f t="shared" ref="H58:H63" si="13">G58+17</f>
        <v>44353</v>
      </c>
      <c r="I58" s="103">
        <f t="shared" ref="I58:I63" si="14">G58+17</f>
        <v>44353</v>
      </c>
      <c r="J58" s="31"/>
      <c r="K58" s="24"/>
    </row>
    <row r="59" spans="1:11" s="25" customFormat="1" ht="19.5" customHeight="1" x14ac:dyDescent="0.45">
      <c r="A59" s="47"/>
      <c r="B59" s="26" t="s">
        <v>66</v>
      </c>
      <c r="C59" s="29" t="s">
        <v>91</v>
      </c>
      <c r="D59" s="45">
        <v>44305</v>
      </c>
      <c r="E59" s="45">
        <v>44309</v>
      </c>
      <c r="F59" s="45">
        <v>44323</v>
      </c>
      <c r="G59" s="45">
        <f t="shared" si="12"/>
        <v>44340</v>
      </c>
      <c r="H59" s="45">
        <f t="shared" si="13"/>
        <v>44357</v>
      </c>
      <c r="I59" s="38">
        <f t="shared" si="14"/>
        <v>44357</v>
      </c>
      <c r="J59" s="31"/>
      <c r="K59" s="24"/>
    </row>
    <row r="60" spans="1:11" s="25" customFormat="1" ht="19.5" customHeight="1" x14ac:dyDescent="0.45">
      <c r="A60" s="47"/>
      <c r="B60" s="26" t="s">
        <v>67</v>
      </c>
      <c r="C60" s="29" t="s">
        <v>146</v>
      </c>
      <c r="D60" s="45">
        <v>44314</v>
      </c>
      <c r="E60" s="45">
        <v>44319</v>
      </c>
      <c r="F60" s="45">
        <v>44330</v>
      </c>
      <c r="G60" s="45">
        <f t="shared" ref="G60:G62" si="15">E60+31</f>
        <v>44350</v>
      </c>
      <c r="H60" s="45">
        <f t="shared" ref="H60:H62" si="16">G60+17</f>
        <v>44367</v>
      </c>
      <c r="I60" s="38">
        <f t="shared" ref="I60:I62" si="17">G60+17</f>
        <v>44367</v>
      </c>
      <c r="J60" s="31"/>
      <c r="K60" s="24"/>
    </row>
    <row r="61" spans="1:11" s="25" customFormat="1" ht="19.5" customHeight="1" x14ac:dyDescent="0.45">
      <c r="A61" s="47"/>
      <c r="B61" s="26" t="s">
        <v>61</v>
      </c>
      <c r="C61" s="29" t="s">
        <v>99</v>
      </c>
      <c r="D61" s="45">
        <v>44322</v>
      </c>
      <c r="E61" s="45">
        <v>44328</v>
      </c>
      <c r="F61" s="45">
        <v>44339</v>
      </c>
      <c r="G61" s="45">
        <f t="shared" si="15"/>
        <v>44359</v>
      </c>
      <c r="H61" s="45">
        <f t="shared" si="16"/>
        <v>44376</v>
      </c>
      <c r="I61" s="38">
        <f t="shared" si="17"/>
        <v>44376</v>
      </c>
      <c r="J61" s="31"/>
      <c r="K61" s="24"/>
    </row>
    <row r="62" spans="1:11" s="25" customFormat="1" ht="19.5" customHeight="1" x14ac:dyDescent="0.45">
      <c r="A62" s="47"/>
      <c r="B62" s="26" t="s">
        <v>74</v>
      </c>
      <c r="C62" s="29" t="s">
        <v>148</v>
      </c>
      <c r="D62" s="45">
        <v>44335</v>
      </c>
      <c r="E62" s="45">
        <v>44338</v>
      </c>
      <c r="F62" s="45">
        <v>44351</v>
      </c>
      <c r="G62" s="45">
        <f t="shared" si="15"/>
        <v>44369</v>
      </c>
      <c r="H62" s="45">
        <f t="shared" si="16"/>
        <v>44386</v>
      </c>
      <c r="I62" s="38">
        <f t="shared" si="17"/>
        <v>44386</v>
      </c>
      <c r="J62" s="31"/>
      <c r="K62" s="24"/>
    </row>
    <row r="63" spans="1:11" s="25" customFormat="1" ht="19.5" customHeight="1" thickBot="1" x14ac:dyDescent="0.5">
      <c r="A63" s="47"/>
      <c r="B63" s="27" t="s">
        <v>66</v>
      </c>
      <c r="C63" s="20" t="s">
        <v>94</v>
      </c>
      <c r="D63" s="36" t="s">
        <v>168</v>
      </c>
      <c r="E63" s="36">
        <v>44344</v>
      </c>
      <c r="F63" s="36">
        <v>44358</v>
      </c>
      <c r="G63" s="36">
        <f t="shared" si="12"/>
        <v>44375</v>
      </c>
      <c r="H63" s="36">
        <f t="shared" si="13"/>
        <v>44392</v>
      </c>
      <c r="I63" s="39">
        <f t="shared" si="14"/>
        <v>44392</v>
      </c>
      <c r="J63" s="31"/>
      <c r="K63" s="24"/>
    </row>
    <row r="64" spans="1:11" s="25" customFormat="1" ht="18" customHeight="1" x14ac:dyDescent="0.45">
      <c r="A64" s="47"/>
      <c r="B64" s="55"/>
      <c r="C64" s="56"/>
      <c r="D64" s="57"/>
      <c r="E64" s="58"/>
      <c r="F64" s="58"/>
      <c r="G64" s="58"/>
      <c r="H64" s="58"/>
      <c r="I64" s="58"/>
      <c r="J64" s="31"/>
      <c r="K64" s="24"/>
    </row>
    <row r="65" spans="1:10" s="25" customFormat="1" ht="18" customHeight="1" x14ac:dyDescent="0.45">
      <c r="A65" s="47"/>
      <c r="B65" s="55"/>
      <c r="C65" s="56"/>
      <c r="D65" s="57"/>
      <c r="E65" s="58"/>
      <c r="F65" s="58"/>
      <c r="G65" s="58"/>
      <c r="H65" s="58"/>
      <c r="I65" s="58"/>
      <c r="J65" s="31"/>
    </row>
    <row r="66" spans="1:10" s="25" customFormat="1" ht="25.5" customHeight="1" thickBot="1" x14ac:dyDescent="0.75">
      <c r="A66" s="47"/>
      <c r="B66" s="137" t="s">
        <v>34</v>
      </c>
      <c r="C66" s="137"/>
      <c r="D66" s="137"/>
      <c r="E66" s="137"/>
      <c r="F66" s="137"/>
      <c r="G66" s="137"/>
      <c r="H66" s="137"/>
      <c r="I66" s="137"/>
      <c r="J66" s="31"/>
    </row>
    <row r="67" spans="1:10" s="25" customFormat="1" ht="18" customHeight="1" x14ac:dyDescent="0.35">
      <c r="A67" s="47"/>
      <c r="B67" s="138" t="s">
        <v>0</v>
      </c>
      <c r="C67" s="140" t="s">
        <v>18</v>
      </c>
      <c r="D67" s="142" t="s">
        <v>21</v>
      </c>
      <c r="E67" s="142" t="s">
        <v>51</v>
      </c>
      <c r="F67" s="142" t="s">
        <v>3</v>
      </c>
      <c r="G67" s="144" t="s">
        <v>42</v>
      </c>
      <c r="H67" s="135" t="s">
        <v>35</v>
      </c>
      <c r="I67" s="135" t="s">
        <v>36</v>
      </c>
      <c r="J67" s="31"/>
    </row>
    <row r="68" spans="1:10" s="25" customFormat="1" ht="18" customHeight="1" thickBot="1" x14ac:dyDescent="0.4">
      <c r="A68" s="47"/>
      <c r="B68" s="139"/>
      <c r="C68" s="141"/>
      <c r="D68" s="143"/>
      <c r="E68" s="143"/>
      <c r="F68" s="143"/>
      <c r="G68" s="145"/>
      <c r="H68" s="136"/>
      <c r="I68" s="136"/>
      <c r="J68" s="31"/>
    </row>
    <row r="69" spans="1:10" s="25" customFormat="1" ht="19.5" customHeight="1" x14ac:dyDescent="0.45">
      <c r="A69" s="47"/>
      <c r="B69" s="26" t="s">
        <v>74</v>
      </c>
      <c r="C69" s="29" t="s">
        <v>106</v>
      </c>
      <c r="D69" s="45">
        <v>44301</v>
      </c>
      <c r="E69" s="45">
        <v>44305</v>
      </c>
      <c r="F69" s="45">
        <v>44319</v>
      </c>
      <c r="G69" s="102">
        <f t="shared" ref="G69:G74" si="18">E69+48</f>
        <v>44353</v>
      </c>
      <c r="H69" s="102">
        <f t="shared" ref="H69:H74" si="19">E69+48</f>
        <v>44353</v>
      </c>
      <c r="I69" s="103">
        <f t="shared" ref="I69:I74" si="20">E69+45</f>
        <v>44350</v>
      </c>
      <c r="J69" s="31"/>
    </row>
    <row r="70" spans="1:10" s="25" customFormat="1" ht="19.5" customHeight="1" x14ac:dyDescent="0.45">
      <c r="A70" s="47"/>
      <c r="B70" s="26" t="s">
        <v>66</v>
      </c>
      <c r="C70" s="29" t="s">
        <v>91</v>
      </c>
      <c r="D70" s="45">
        <v>44305</v>
      </c>
      <c r="E70" s="45">
        <v>44309</v>
      </c>
      <c r="F70" s="45">
        <v>44323</v>
      </c>
      <c r="G70" s="45">
        <f t="shared" ref="G70:G72" si="21">E70+48</f>
        <v>44357</v>
      </c>
      <c r="H70" s="45">
        <f t="shared" ref="H70:H72" si="22">E70+48</f>
        <v>44357</v>
      </c>
      <c r="I70" s="38">
        <f t="shared" ref="I70:I72" si="23">E70+45</f>
        <v>44354</v>
      </c>
      <c r="J70" s="31"/>
    </row>
    <row r="71" spans="1:10" s="25" customFormat="1" ht="19.5" customHeight="1" x14ac:dyDescent="0.45">
      <c r="A71" s="47"/>
      <c r="B71" s="26" t="s">
        <v>67</v>
      </c>
      <c r="C71" s="29" t="s">
        <v>146</v>
      </c>
      <c r="D71" s="45">
        <v>44314</v>
      </c>
      <c r="E71" s="45">
        <v>44319</v>
      </c>
      <c r="F71" s="45">
        <v>44330</v>
      </c>
      <c r="G71" s="45">
        <f t="shared" si="21"/>
        <v>44367</v>
      </c>
      <c r="H71" s="45">
        <f t="shared" si="22"/>
        <v>44367</v>
      </c>
      <c r="I71" s="38">
        <f t="shared" si="23"/>
        <v>44364</v>
      </c>
      <c r="J71" s="31"/>
    </row>
    <row r="72" spans="1:10" s="25" customFormat="1" ht="19.5" customHeight="1" x14ac:dyDescent="0.45">
      <c r="A72" s="47"/>
      <c r="B72" s="26" t="s">
        <v>61</v>
      </c>
      <c r="C72" s="29" t="s">
        <v>99</v>
      </c>
      <c r="D72" s="45">
        <v>44322</v>
      </c>
      <c r="E72" s="45">
        <v>44328</v>
      </c>
      <c r="F72" s="45">
        <v>44339</v>
      </c>
      <c r="G72" s="45">
        <f t="shared" si="21"/>
        <v>44376</v>
      </c>
      <c r="H72" s="45">
        <f t="shared" si="22"/>
        <v>44376</v>
      </c>
      <c r="I72" s="38">
        <f t="shared" si="23"/>
        <v>44373</v>
      </c>
      <c r="J72" s="31"/>
    </row>
    <row r="73" spans="1:10" s="25" customFormat="1" ht="19.5" customHeight="1" x14ac:dyDescent="0.45">
      <c r="A73" s="47"/>
      <c r="B73" s="26" t="s">
        <v>74</v>
      </c>
      <c r="C73" s="29" t="s">
        <v>148</v>
      </c>
      <c r="D73" s="45">
        <v>44335</v>
      </c>
      <c r="E73" s="45">
        <v>44338</v>
      </c>
      <c r="F73" s="45">
        <v>44351</v>
      </c>
      <c r="G73" s="45">
        <f t="shared" si="18"/>
        <v>44386</v>
      </c>
      <c r="H73" s="45">
        <f t="shared" si="19"/>
        <v>44386</v>
      </c>
      <c r="I73" s="38">
        <f t="shared" si="20"/>
        <v>44383</v>
      </c>
      <c r="J73" s="31"/>
    </row>
    <row r="74" spans="1:10" s="25" customFormat="1" ht="19.5" customHeight="1" thickBot="1" x14ac:dyDescent="0.5">
      <c r="A74" s="101"/>
      <c r="B74" s="27" t="s">
        <v>66</v>
      </c>
      <c r="C74" s="20" t="s">
        <v>94</v>
      </c>
      <c r="D74" s="36" t="s">
        <v>168</v>
      </c>
      <c r="E74" s="36">
        <v>44344</v>
      </c>
      <c r="F74" s="36">
        <v>44358</v>
      </c>
      <c r="G74" s="36">
        <f t="shared" si="18"/>
        <v>44392</v>
      </c>
      <c r="H74" s="36">
        <f t="shared" si="19"/>
        <v>44392</v>
      </c>
      <c r="I74" s="39">
        <f t="shared" si="20"/>
        <v>44389</v>
      </c>
      <c r="J74" s="31"/>
    </row>
    <row r="75" spans="1:10" s="25" customFormat="1" ht="20.25" customHeight="1" x14ac:dyDescent="0.45">
      <c r="A75" s="47"/>
      <c r="B75" s="55"/>
      <c r="C75" s="56"/>
      <c r="D75" s="61"/>
      <c r="E75" s="58"/>
      <c r="F75" s="58"/>
      <c r="G75" s="58"/>
      <c r="H75" s="58"/>
      <c r="I75" s="58"/>
      <c r="J75" s="31"/>
    </row>
    <row r="76" spans="1:10" s="25" customFormat="1" ht="24.75" customHeight="1" thickBot="1" x14ac:dyDescent="0.75">
      <c r="A76" s="47"/>
      <c r="B76" s="137" t="s">
        <v>15</v>
      </c>
      <c r="C76" s="137"/>
      <c r="D76" s="137"/>
      <c r="E76" s="137"/>
      <c r="F76" s="137"/>
      <c r="G76" s="137"/>
      <c r="H76" s="137"/>
      <c r="I76" s="137"/>
      <c r="J76" s="31"/>
    </row>
    <row r="77" spans="1:10" s="25" customFormat="1" ht="20.25" customHeight="1" x14ac:dyDescent="0.35">
      <c r="A77" s="47"/>
      <c r="B77" s="138" t="s">
        <v>0</v>
      </c>
      <c r="C77" s="140" t="s">
        <v>18</v>
      </c>
      <c r="D77" s="142" t="s">
        <v>21</v>
      </c>
      <c r="E77" s="142" t="s">
        <v>51</v>
      </c>
      <c r="F77" s="142" t="s">
        <v>3</v>
      </c>
      <c r="G77" s="135" t="s">
        <v>37</v>
      </c>
      <c r="H77" s="135" t="s">
        <v>41</v>
      </c>
      <c r="I77" s="135" t="s">
        <v>40</v>
      </c>
      <c r="J77" s="31"/>
    </row>
    <row r="78" spans="1:10" s="25" customFormat="1" ht="20.25" customHeight="1" thickBot="1" x14ac:dyDescent="0.4">
      <c r="A78" s="47"/>
      <c r="B78" s="139"/>
      <c r="C78" s="141"/>
      <c r="D78" s="143"/>
      <c r="E78" s="143"/>
      <c r="F78" s="143"/>
      <c r="G78" s="136"/>
      <c r="H78" s="136"/>
      <c r="I78" s="136"/>
      <c r="J78" s="31"/>
    </row>
    <row r="79" spans="1:10" s="25" customFormat="1" ht="19.5" customHeight="1" x14ac:dyDescent="0.45">
      <c r="A79" s="47"/>
      <c r="B79" s="26" t="s">
        <v>74</v>
      </c>
      <c r="C79" s="29" t="s">
        <v>106</v>
      </c>
      <c r="D79" s="45">
        <v>44301</v>
      </c>
      <c r="E79" s="45">
        <v>44305</v>
      </c>
      <c r="F79" s="45">
        <v>44319</v>
      </c>
      <c r="G79" s="102">
        <f t="shared" ref="G79:G84" si="24">E79+45</f>
        <v>44350</v>
      </c>
      <c r="H79" s="102">
        <f t="shared" ref="H79:H84" si="25">E79+48</f>
        <v>44353</v>
      </c>
      <c r="I79" s="103">
        <f t="shared" ref="I79:I84" si="26">E79+53</f>
        <v>44358</v>
      </c>
      <c r="J79" s="31"/>
    </row>
    <row r="80" spans="1:10" s="25" customFormat="1" ht="19.5" customHeight="1" x14ac:dyDescent="0.45">
      <c r="A80" s="47"/>
      <c r="B80" s="26" t="s">
        <v>66</v>
      </c>
      <c r="C80" s="29" t="s">
        <v>91</v>
      </c>
      <c r="D80" s="45">
        <v>44305</v>
      </c>
      <c r="E80" s="45">
        <v>44309</v>
      </c>
      <c r="F80" s="45">
        <v>44323</v>
      </c>
      <c r="G80" s="45">
        <f t="shared" ref="G80:G82" si="27">E80+45</f>
        <v>44354</v>
      </c>
      <c r="H80" s="45">
        <f t="shared" ref="H80:H82" si="28">E80+48</f>
        <v>44357</v>
      </c>
      <c r="I80" s="38">
        <f t="shared" ref="I80:I82" si="29">E80+53</f>
        <v>44362</v>
      </c>
      <c r="J80" s="31"/>
    </row>
    <row r="81" spans="1:10" s="25" customFormat="1" ht="19.5" customHeight="1" x14ac:dyDescent="0.45">
      <c r="A81" s="47"/>
      <c r="B81" s="26" t="s">
        <v>67</v>
      </c>
      <c r="C81" s="29" t="s">
        <v>146</v>
      </c>
      <c r="D81" s="45">
        <v>44314</v>
      </c>
      <c r="E81" s="45">
        <v>44319</v>
      </c>
      <c r="F81" s="45">
        <v>44330</v>
      </c>
      <c r="G81" s="45">
        <f t="shared" si="27"/>
        <v>44364</v>
      </c>
      <c r="H81" s="45">
        <f t="shared" si="28"/>
        <v>44367</v>
      </c>
      <c r="I81" s="38">
        <f t="shared" si="29"/>
        <v>44372</v>
      </c>
      <c r="J81" s="31"/>
    </row>
    <row r="82" spans="1:10" s="25" customFormat="1" ht="19.5" customHeight="1" x14ac:dyDescent="0.45">
      <c r="A82" s="47"/>
      <c r="B82" s="26" t="s">
        <v>61</v>
      </c>
      <c r="C82" s="29" t="s">
        <v>99</v>
      </c>
      <c r="D82" s="45">
        <v>44322</v>
      </c>
      <c r="E82" s="45">
        <v>44328</v>
      </c>
      <c r="F82" s="45">
        <v>44339</v>
      </c>
      <c r="G82" s="45">
        <f t="shared" si="27"/>
        <v>44373</v>
      </c>
      <c r="H82" s="45">
        <f t="shared" si="28"/>
        <v>44376</v>
      </c>
      <c r="I82" s="38">
        <f t="shared" si="29"/>
        <v>44381</v>
      </c>
      <c r="J82" s="31"/>
    </row>
    <row r="83" spans="1:10" s="25" customFormat="1" ht="19.5" customHeight="1" x14ac:dyDescent="0.45">
      <c r="A83" s="47"/>
      <c r="B83" s="26" t="s">
        <v>74</v>
      </c>
      <c r="C83" s="29" t="s">
        <v>148</v>
      </c>
      <c r="D83" s="45">
        <v>44335</v>
      </c>
      <c r="E83" s="45">
        <v>44338</v>
      </c>
      <c r="F83" s="45">
        <v>44351</v>
      </c>
      <c r="G83" s="45">
        <f t="shared" si="24"/>
        <v>44383</v>
      </c>
      <c r="H83" s="45">
        <f t="shared" si="25"/>
        <v>44386</v>
      </c>
      <c r="I83" s="38">
        <f t="shared" si="26"/>
        <v>44391</v>
      </c>
      <c r="J83" s="31"/>
    </row>
    <row r="84" spans="1:10" s="25" customFormat="1" ht="19.5" customHeight="1" thickBot="1" x14ac:dyDescent="0.5">
      <c r="A84" s="101"/>
      <c r="B84" s="27" t="s">
        <v>66</v>
      </c>
      <c r="C84" s="20" t="s">
        <v>94</v>
      </c>
      <c r="D84" s="36" t="s">
        <v>168</v>
      </c>
      <c r="E84" s="36">
        <v>44344</v>
      </c>
      <c r="F84" s="36">
        <v>44358</v>
      </c>
      <c r="G84" s="36">
        <f t="shared" si="24"/>
        <v>44389</v>
      </c>
      <c r="H84" s="36">
        <f t="shared" si="25"/>
        <v>44392</v>
      </c>
      <c r="I84" s="39">
        <f t="shared" si="26"/>
        <v>44397</v>
      </c>
      <c r="J84" s="31"/>
    </row>
    <row r="85" spans="1:10" s="25" customFormat="1" ht="20.25" customHeight="1" x14ac:dyDescent="0.45">
      <c r="A85" s="47"/>
      <c r="B85" s="55"/>
      <c r="C85" s="56"/>
      <c r="D85" s="61"/>
      <c r="E85" s="58"/>
      <c r="F85" s="58"/>
      <c r="G85" s="58"/>
      <c r="H85" s="58"/>
      <c r="I85" s="58"/>
      <c r="J85" s="31"/>
    </row>
    <row r="86" spans="1:10" s="25" customFormat="1" ht="20.25" customHeight="1" x14ac:dyDescent="0.45">
      <c r="A86" s="47"/>
      <c r="B86" s="55"/>
      <c r="C86" s="56"/>
      <c r="D86" s="61"/>
      <c r="E86" s="58"/>
      <c r="F86" s="58"/>
      <c r="G86" s="58"/>
      <c r="H86" s="58"/>
      <c r="I86" s="58"/>
      <c r="J86" s="31"/>
    </row>
    <row r="87" spans="1:10" s="25" customFormat="1" ht="20.25" customHeight="1" x14ac:dyDescent="0.45">
      <c r="A87" s="47"/>
      <c r="B87" s="55"/>
      <c r="C87" s="56"/>
      <c r="D87" s="61"/>
      <c r="E87" s="58"/>
      <c r="F87" s="58"/>
      <c r="G87" s="58"/>
      <c r="H87" s="58"/>
      <c r="I87" s="58"/>
      <c r="J87" s="31"/>
    </row>
    <row r="88" spans="1:10" s="25" customFormat="1" ht="20.25" customHeight="1" x14ac:dyDescent="0.45">
      <c r="A88" s="47"/>
      <c r="B88" s="55"/>
      <c r="C88" s="56"/>
      <c r="D88" s="61"/>
      <c r="E88" s="58"/>
      <c r="F88" s="58"/>
      <c r="G88" s="58"/>
      <c r="H88" s="58"/>
      <c r="I88" s="58"/>
      <c r="J88" s="31"/>
    </row>
    <row r="89" spans="1:10" s="25" customFormat="1" ht="20.25" customHeight="1" x14ac:dyDescent="0.45">
      <c r="A89" s="47"/>
      <c r="B89" s="55"/>
      <c r="C89" s="56"/>
      <c r="D89" s="61"/>
      <c r="E89" s="58"/>
      <c r="F89" s="58"/>
      <c r="G89" s="58"/>
      <c r="H89" s="58"/>
      <c r="I89" s="58"/>
      <c r="J89" s="31"/>
    </row>
    <row r="90" spans="1:10" s="25" customFormat="1" ht="20.25" customHeight="1" x14ac:dyDescent="0.45">
      <c r="A90" s="47"/>
      <c r="B90" s="55"/>
      <c r="C90" s="56"/>
      <c r="D90" s="61"/>
      <c r="E90" s="58"/>
      <c r="F90" s="58"/>
      <c r="G90" s="58"/>
      <c r="H90" s="58"/>
      <c r="I90" s="58"/>
      <c r="J90" s="31"/>
    </row>
    <row r="91" spans="1:10" s="25" customFormat="1" ht="20.25" customHeight="1" x14ac:dyDescent="0.45">
      <c r="A91" s="47"/>
      <c r="B91" s="55"/>
      <c r="C91" s="56"/>
      <c r="D91" s="61"/>
      <c r="E91" s="58"/>
      <c r="F91" s="58"/>
      <c r="G91" s="58"/>
      <c r="H91" s="58"/>
      <c r="I91" s="58"/>
      <c r="J91" s="31"/>
    </row>
    <row r="92" spans="1:10" s="25" customFormat="1" ht="20.25" customHeight="1" x14ac:dyDescent="0.45">
      <c r="A92" s="47"/>
      <c r="B92" s="55"/>
      <c r="C92" s="56"/>
      <c r="D92" s="61"/>
      <c r="E92" s="58"/>
      <c r="F92" s="58"/>
      <c r="G92" s="58"/>
      <c r="H92" s="58"/>
      <c r="I92" s="58"/>
      <c r="J92" s="31"/>
    </row>
    <row r="93" spans="1:10" s="25" customFormat="1" ht="20.25" customHeight="1" x14ac:dyDescent="0.45">
      <c r="A93" s="47"/>
      <c r="B93" s="55"/>
      <c r="C93" s="56"/>
      <c r="D93" s="61"/>
      <c r="E93" s="58"/>
      <c r="F93" s="58"/>
      <c r="G93" s="58"/>
      <c r="H93" s="58"/>
      <c r="I93" s="58"/>
      <c r="J93" s="31"/>
    </row>
    <row r="94" spans="1:10" s="25" customFormat="1" ht="20.25" customHeight="1" x14ac:dyDescent="0.45">
      <c r="A94" s="47"/>
      <c r="B94" s="55"/>
      <c r="C94" s="56"/>
      <c r="D94" s="61"/>
      <c r="E94" s="58"/>
      <c r="F94" s="58"/>
      <c r="G94" s="58"/>
      <c r="H94" s="58"/>
      <c r="I94" s="58"/>
      <c r="J94" s="31"/>
    </row>
    <row r="95" spans="1:10" s="25" customFormat="1" ht="20.25" customHeight="1" x14ac:dyDescent="0.45">
      <c r="A95" s="47"/>
      <c r="B95" s="55"/>
      <c r="C95" s="56"/>
      <c r="D95" s="61"/>
      <c r="E95" s="58"/>
      <c r="F95" s="58"/>
      <c r="G95" s="58"/>
      <c r="H95" s="58"/>
      <c r="I95" s="58"/>
      <c r="J95" s="31"/>
    </row>
    <row r="96" spans="1:10" s="25" customFormat="1" ht="20.25" customHeight="1" x14ac:dyDescent="0.45">
      <c r="A96" s="47"/>
      <c r="B96" s="55"/>
      <c r="C96" s="56"/>
      <c r="D96" s="61"/>
      <c r="E96" s="58"/>
      <c r="F96" s="58"/>
      <c r="G96" s="58"/>
      <c r="H96" s="58"/>
      <c r="I96" s="58"/>
      <c r="J96" s="31"/>
    </row>
    <row r="97" spans="1:10" s="25" customFormat="1" ht="12.75" customHeight="1" x14ac:dyDescent="0.3">
      <c r="A97" s="47"/>
      <c r="B97" s="52"/>
      <c r="C97" s="53"/>
      <c r="D97" s="54"/>
      <c r="E97" s="54"/>
      <c r="F97" s="37"/>
      <c r="G97" s="37"/>
      <c r="H97" s="48"/>
      <c r="I97" s="31"/>
      <c r="J97" s="31"/>
    </row>
    <row r="98" spans="1:10" s="25" customFormat="1" ht="24.75" customHeight="1" thickBot="1" x14ac:dyDescent="0.75">
      <c r="A98" s="47"/>
      <c r="B98" s="137" t="s">
        <v>29</v>
      </c>
      <c r="C98" s="137"/>
      <c r="D98" s="137"/>
      <c r="E98" s="137"/>
      <c r="F98" s="137"/>
      <c r="G98" s="137"/>
      <c r="H98" s="137"/>
      <c r="I98" s="12" t="s">
        <v>160</v>
      </c>
      <c r="J98" s="31"/>
    </row>
    <row r="99" spans="1:10" s="25" customFormat="1" ht="12.75" customHeight="1" x14ac:dyDescent="0.35">
      <c r="A99" s="47"/>
      <c r="B99" s="138" t="s">
        <v>0</v>
      </c>
      <c r="C99" s="140" t="s">
        <v>18</v>
      </c>
      <c r="D99" s="142" t="s">
        <v>21</v>
      </c>
      <c r="E99" s="142" t="s">
        <v>51</v>
      </c>
      <c r="F99" s="142" t="s">
        <v>17</v>
      </c>
      <c r="G99" s="135" t="s">
        <v>30</v>
      </c>
      <c r="H99" s="135" t="s">
        <v>31</v>
      </c>
      <c r="I99" s="31"/>
      <c r="J99" s="31"/>
    </row>
    <row r="100" spans="1:10" s="25" customFormat="1" ht="25.5" customHeight="1" thickBot="1" x14ac:dyDescent="0.4">
      <c r="A100" s="47"/>
      <c r="B100" s="139"/>
      <c r="C100" s="141"/>
      <c r="D100" s="143"/>
      <c r="E100" s="143"/>
      <c r="F100" s="143"/>
      <c r="G100" s="136"/>
      <c r="H100" s="136"/>
      <c r="I100" s="31"/>
      <c r="J100" s="31"/>
    </row>
    <row r="101" spans="1:10" s="25" customFormat="1" ht="20.25" customHeight="1" x14ac:dyDescent="0.45">
      <c r="A101" s="47"/>
      <c r="B101" s="33" t="s">
        <v>158</v>
      </c>
      <c r="C101" s="98">
        <v>2109</v>
      </c>
      <c r="D101" s="45">
        <v>44307</v>
      </c>
      <c r="E101" s="45">
        <v>44316</v>
      </c>
      <c r="F101" s="46">
        <v>44325</v>
      </c>
      <c r="G101" s="46">
        <f t="shared" ref="G101" si="30">F101+3</f>
        <v>44328</v>
      </c>
      <c r="H101" s="90">
        <f t="shared" ref="H101:H104" si="31">G101+4</f>
        <v>44332</v>
      </c>
      <c r="I101" s="31"/>
      <c r="J101" s="31"/>
    </row>
    <row r="102" spans="1:10" s="25" customFormat="1" ht="20.25" customHeight="1" x14ac:dyDescent="0.45">
      <c r="A102" s="47"/>
      <c r="B102" s="33" t="s">
        <v>115</v>
      </c>
      <c r="C102" s="98">
        <v>2107</v>
      </c>
      <c r="D102" s="45">
        <v>44312</v>
      </c>
      <c r="E102" s="45">
        <v>44320</v>
      </c>
      <c r="F102" s="46">
        <v>44328</v>
      </c>
      <c r="G102" s="46">
        <f>F102+3</f>
        <v>44331</v>
      </c>
      <c r="H102" s="90">
        <f t="shared" si="31"/>
        <v>44335</v>
      </c>
      <c r="I102" s="31"/>
      <c r="J102" s="31"/>
    </row>
    <row r="103" spans="1:10" s="25" customFormat="1" ht="20.25" customHeight="1" x14ac:dyDescent="0.45">
      <c r="A103" s="47"/>
      <c r="B103" s="33" t="s">
        <v>16</v>
      </c>
      <c r="C103" s="98">
        <v>2109</v>
      </c>
      <c r="D103" s="45">
        <v>44315</v>
      </c>
      <c r="E103" s="45">
        <v>44323</v>
      </c>
      <c r="F103" s="46">
        <v>44332</v>
      </c>
      <c r="G103" s="46">
        <f>F103+3</f>
        <v>44335</v>
      </c>
      <c r="H103" s="90">
        <f t="shared" si="31"/>
        <v>44339</v>
      </c>
      <c r="I103" s="31"/>
      <c r="J103" s="31"/>
    </row>
    <row r="104" spans="1:10" s="25" customFormat="1" ht="20.25" customHeight="1" thickBot="1" x14ac:dyDescent="0.5">
      <c r="A104" s="47"/>
      <c r="B104" s="34" t="s">
        <v>158</v>
      </c>
      <c r="C104" s="93">
        <v>2111</v>
      </c>
      <c r="D104" s="36">
        <v>44329</v>
      </c>
      <c r="E104" s="36">
        <v>44337</v>
      </c>
      <c r="F104" s="49">
        <v>44346</v>
      </c>
      <c r="G104" s="49">
        <f>F104+3</f>
        <v>44349</v>
      </c>
      <c r="H104" s="92">
        <f t="shared" si="31"/>
        <v>44353</v>
      </c>
      <c r="I104" s="31"/>
      <c r="J104" s="31"/>
    </row>
    <row r="105" spans="1:10" s="25" customFormat="1" ht="18" customHeight="1" x14ac:dyDescent="0.3">
      <c r="A105" s="47"/>
      <c r="B105" s="52"/>
      <c r="C105" s="53"/>
      <c r="D105" s="54"/>
      <c r="E105" s="54"/>
      <c r="F105" s="37"/>
      <c r="G105" s="37"/>
      <c r="H105" s="48"/>
      <c r="I105" s="31"/>
      <c r="J105" s="31"/>
    </row>
    <row r="106" spans="1:10" s="25" customFormat="1" ht="18" customHeight="1" x14ac:dyDescent="0.3">
      <c r="A106" s="47"/>
      <c r="B106" s="52"/>
      <c r="C106" s="53"/>
      <c r="D106" s="54"/>
      <c r="E106" s="54"/>
      <c r="F106" s="37"/>
      <c r="G106" s="37"/>
      <c r="H106" s="48"/>
      <c r="I106" s="31"/>
      <c r="J106" s="31"/>
    </row>
    <row r="107" spans="1:10" s="25" customFormat="1" ht="18" customHeight="1" x14ac:dyDescent="0.3">
      <c r="A107" s="47"/>
      <c r="B107" s="52"/>
      <c r="C107" s="53"/>
      <c r="D107" s="54"/>
      <c r="E107" s="54"/>
      <c r="F107" s="37"/>
      <c r="G107" s="37"/>
      <c r="H107" s="48"/>
      <c r="I107" s="31"/>
      <c r="J107" s="31"/>
    </row>
    <row r="108" spans="1:10" s="25" customFormat="1" ht="18" customHeight="1" x14ac:dyDescent="0.3">
      <c r="A108" s="47"/>
      <c r="B108" s="52"/>
      <c r="C108" s="53"/>
      <c r="D108" s="54"/>
      <c r="E108" s="54"/>
      <c r="F108" s="37"/>
      <c r="G108" s="37"/>
      <c r="H108" s="48"/>
      <c r="I108" s="31"/>
      <c r="J108" s="31"/>
    </row>
    <row r="109" spans="1:10" s="25" customFormat="1" ht="18" customHeight="1" x14ac:dyDescent="0.3">
      <c r="A109" s="47"/>
      <c r="B109" s="52"/>
      <c r="C109" s="53"/>
      <c r="D109" s="54"/>
      <c r="E109" s="54"/>
      <c r="F109" s="37"/>
      <c r="G109" s="37"/>
      <c r="H109" s="48"/>
      <c r="I109" s="31"/>
      <c r="J109" s="31"/>
    </row>
    <row r="110" spans="1:10" s="25" customFormat="1" ht="18" customHeight="1" x14ac:dyDescent="0.3">
      <c r="A110" s="47"/>
      <c r="B110" s="52"/>
      <c r="C110" s="53"/>
      <c r="D110" s="54"/>
      <c r="E110" s="54"/>
      <c r="F110" s="37"/>
      <c r="G110" s="37"/>
      <c r="H110" s="48"/>
      <c r="I110" s="31"/>
      <c r="J110" s="31"/>
    </row>
    <row r="111" spans="1:10" s="25" customFormat="1" ht="18" customHeight="1" x14ac:dyDescent="0.3">
      <c r="A111" s="47"/>
      <c r="B111" s="52"/>
      <c r="C111" s="53"/>
      <c r="D111" s="54"/>
      <c r="E111" s="54"/>
      <c r="F111" s="37"/>
      <c r="G111" s="37"/>
      <c r="H111" s="48"/>
      <c r="I111" s="31"/>
      <c r="J111" s="31"/>
    </row>
    <row r="112" spans="1:10" s="25" customFormat="1" ht="18" customHeight="1" x14ac:dyDescent="0.3">
      <c r="A112" s="47"/>
      <c r="B112" s="52"/>
      <c r="C112" s="53"/>
      <c r="D112" s="54"/>
      <c r="E112" s="54"/>
      <c r="F112" s="37"/>
      <c r="G112" s="37"/>
      <c r="H112" s="48"/>
      <c r="I112" s="31"/>
      <c r="J112" s="31"/>
    </row>
    <row r="113" spans="1:11" s="25" customFormat="1" ht="18" customHeight="1" x14ac:dyDescent="0.3">
      <c r="A113" s="47"/>
      <c r="B113" s="52"/>
      <c r="C113" s="53"/>
      <c r="D113" s="54"/>
      <c r="E113" s="54"/>
      <c r="F113" s="37"/>
      <c r="G113" s="37"/>
      <c r="H113" s="59"/>
      <c r="I113" s="59"/>
      <c r="J113" s="59"/>
    </row>
    <row r="114" spans="1:11" s="25" customFormat="1" ht="18" customHeight="1" x14ac:dyDescent="0.3">
      <c r="A114" s="47"/>
      <c r="B114" s="52"/>
      <c r="C114" s="53"/>
      <c r="D114" s="54"/>
      <c r="E114" s="54"/>
      <c r="F114" s="37"/>
      <c r="G114" s="37"/>
      <c r="H114" s="59"/>
      <c r="I114" s="59"/>
      <c r="J114" s="59"/>
    </row>
    <row r="115" spans="1:11" s="25" customFormat="1" ht="18" customHeight="1" x14ac:dyDescent="0.3">
      <c r="A115" s="47"/>
      <c r="B115" s="52"/>
      <c r="C115" s="62"/>
      <c r="D115" s="54"/>
      <c r="E115" s="54"/>
      <c r="F115" s="37"/>
      <c r="G115" s="37"/>
      <c r="H115" s="59"/>
      <c r="I115" s="59"/>
      <c r="J115" s="59"/>
    </row>
    <row r="116" spans="1:11" s="25" customFormat="1" ht="18" customHeight="1" x14ac:dyDescent="0.3">
      <c r="A116" s="47"/>
      <c r="B116" s="52"/>
      <c r="C116" s="62"/>
      <c r="D116" s="54"/>
      <c r="E116" s="54"/>
      <c r="F116" s="37"/>
      <c r="G116" s="37"/>
      <c r="H116" s="59"/>
      <c r="I116" s="59"/>
      <c r="J116" s="59"/>
    </row>
    <row r="117" spans="1:11" s="25" customFormat="1" ht="18" customHeight="1" x14ac:dyDescent="0.35">
      <c r="A117" s="47"/>
      <c r="B117" s="62"/>
      <c r="C117" s="62"/>
      <c r="D117" s="31"/>
      <c r="E117" s="31"/>
      <c r="F117" s="31"/>
      <c r="G117" s="31"/>
      <c r="H117" s="31"/>
      <c r="I117" s="31"/>
      <c r="J117" s="31"/>
    </row>
    <row r="118" spans="1:11" ht="18" customHeight="1" x14ac:dyDescent="0.35">
      <c r="B118" s="63"/>
      <c r="C118" s="63"/>
      <c r="D118" s="8"/>
      <c r="E118" s="8"/>
      <c r="F118" s="8"/>
      <c r="G118" s="8"/>
      <c r="H118" s="8"/>
      <c r="I118" s="8"/>
      <c r="J118" s="8"/>
    </row>
    <row r="119" spans="1:11" ht="18" customHeight="1" x14ac:dyDescent="0.35">
      <c r="B119" s="6"/>
      <c r="C119" s="6"/>
      <c r="D119" s="7"/>
      <c r="E119" s="7"/>
      <c r="F119" s="7"/>
      <c r="G119" s="7"/>
      <c r="H119" s="7"/>
      <c r="I119" s="60"/>
    </row>
    <row r="120" spans="1:11" ht="18" customHeight="1" x14ac:dyDescent="0.35">
      <c r="B120" s="6"/>
      <c r="C120" s="6"/>
      <c r="D120" s="7"/>
      <c r="E120" s="7"/>
      <c r="F120" s="7"/>
      <c r="G120" s="7"/>
      <c r="H120" s="7"/>
      <c r="I120" s="7"/>
      <c r="J120" s="60"/>
    </row>
    <row r="121" spans="1:11" ht="18" customHeight="1" x14ac:dyDescent="0.35">
      <c r="B121" s="6"/>
      <c r="C121" s="6"/>
      <c r="D121" s="7"/>
      <c r="E121" s="7"/>
      <c r="F121" s="7"/>
      <c r="G121" s="7"/>
      <c r="H121" s="7"/>
      <c r="I121" s="60"/>
    </row>
    <row r="122" spans="1:11" ht="18" customHeight="1" x14ac:dyDescent="0.35">
      <c r="B122" s="6"/>
      <c r="C122" s="6"/>
      <c r="D122" s="7"/>
      <c r="E122" s="7"/>
      <c r="F122" s="7"/>
      <c r="G122" s="7"/>
      <c r="H122" s="7"/>
      <c r="I122" s="7"/>
    </row>
    <row r="123" spans="1:11" ht="18" customHeight="1" x14ac:dyDescent="0.35">
      <c r="B123" s="6"/>
      <c r="C123" s="6"/>
      <c r="D123" s="7"/>
      <c r="E123" s="7"/>
      <c r="F123" s="7"/>
      <c r="G123" s="7"/>
      <c r="H123" s="7"/>
      <c r="I123" s="7"/>
    </row>
    <row r="124" spans="1:11" ht="18" customHeight="1" x14ac:dyDescent="0.35">
      <c r="B124" s="6"/>
      <c r="C124" s="6"/>
      <c r="D124" s="7"/>
      <c r="E124" s="7"/>
      <c r="F124" s="7"/>
      <c r="G124" s="7"/>
      <c r="H124" s="7"/>
      <c r="I124" s="7"/>
    </row>
    <row r="125" spans="1:11" ht="18" customHeight="1" x14ac:dyDescent="0.35">
      <c r="B125" s="6"/>
      <c r="C125" s="6"/>
      <c r="D125" s="7"/>
      <c r="E125" s="7"/>
      <c r="F125" s="7"/>
      <c r="G125" s="7"/>
      <c r="H125" s="7"/>
      <c r="I125" s="7"/>
      <c r="K125" s="5"/>
    </row>
    <row r="126" spans="1:11" ht="18" customHeight="1" x14ac:dyDescent="0.35">
      <c r="B126" s="6"/>
      <c r="C126" s="6"/>
      <c r="D126" s="7"/>
      <c r="E126" s="147"/>
      <c r="F126" s="147"/>
      <c r="G126" s="147"/>
      <c r="H126" s="147"/>
      <c r="I126" s="7"/>
    </row>
    <row r="127" spans="1:11" ht="18" customHeight="1" x14ac:dyDescent="0.35">
      <c r="B127" s="6"/>
      <c r="C127" s="6"/>
      <c r="D127" s="7"/>
      <c r="E127" s="7"/>
      <c r="F127" s="7"/>
      <c r="G127" s="7"/>
      <c r="H127" s="7"/>
      <c r="I127" s="7"/>
    </row>
    <row r="128" spans="1:11" ht="18" customHeight="1" x14ac:dyDescent="0.35">
      <c r="B128" s="6"/>
      <c r="C128" s="6"/>
      <c r="D128" s="7"/>
      <c r="E128" s="148"/>
      <c r="F128" s="148"/>
      <c r="G128" s="148"/>
      <c r="H128" s="148"/>
      <c r="I128" s="7"/>
    </row>
    <row r="129" spans="2:10" ht="18" customHeight="1" x14ac:dyDescent="0.35">
      <c r="B129" s="6"/>
      <c r="C129" s="6"/>
      <c r="D129" s="7"/>
      <c r="E129" s="148"/>
      <c r="F129" s="148"/>
      <c r="G129" s="148"/>
      <c r="H129" s="148"/>
      <c r="I129" s="7"/>
    </row>
    <row r="130" spans="2:10" ht="18" customHeight="1" x14ac:dyDescent="0.35">
      <c r="B130" s="6"/>
      <c r="C130" s="6"/>
      <c r="D130" s="7"/>
      <c r="E130" s="148"/>
      <c r="F130" s="148"/>
      <c r="G130" s="148"/>
      <c r="H130" s="148"/>
      <c r="I130" s="7"/>
    </row>
    <row r="131" spans="2:10" ht="18" customHeight="1" x14ac:dyDescent="0.35">
      <c r="B131" s="6"/>
      <c r="C131" s="6"/>
      <c r="D131" s="7"/>
      <c r="E131" s="149"/>
      <c r="F131" s="149"/>
      <c r="G131" s="149"/>
      <c r="H131" s="149"/>
      <c r="I131" s="7"/>
    </row>
    <row r="132" spans="2:10" ht="18" customHeight="1" x14ac:dyDescent="0.35">
      <c r="B132" s="6"/>
      <c r="C132" s="6"/>
      <c r="D132" s="7"/>
      <c r="E132" s="149"/>
      <c r="F132" s="149"/>
      <c r="G132" s="149"/>
      <c r="H132" s="149"/>
      <c r="I132" s="7"/>
    </row>
    <row r="133" spans="2:10" ht="18" customHeight="1" x14ac:dyDescent="0.35">
      <c r="B133" s="6"/>
      <c r="C133" s="6"/>
      <c r="D133" s="7"/>
      <c r="E133" s="7"/>
      <c r="F133" s="7"/>
      <c r="G133" s="7"/>
      <c r="H133" s="7"/>
      <c r="I133" s="7"/>
    </row>
    <row r="134" spans="2:10" ht="18" customHeight="1" x14ac:dyDescent="0.35">
      <c r="B134" s="6"/>
      <c r="C134" s="6"/>
      <c r="D134" s="7"/>
      <c r="E134" s="7"/>
      <c r="F134" s="7"/>
      <c r="G134" s="7"/>
      <c r="H134" s="7"/>
      <c r="I134" s="7"/>
    </row>
    <row r="135" spans="2:10" ht="18" customHeight="1" x14ac:dyDescent="0.35">
      <c r="B135" s="6"/>
      <c r="C135" s="6"/>
      <c r="D135" s="7"/>
      <c r="E135" s="7"/>
      <c r="F135" s="7"/>
      <c r="G135" s="7"/>
      <c r="H135" s="7"/>
      <c r="I135" s="7"/>
    </row>
    <row r="136" spans="2:10" ht="18" customHeight="1" x14ac:dyDescent="0.35">
      <c r="B136" s="6"/>
      <c r="C136" s="6"/>
      <c r="D136" s="7"/>
      <c r="E136" s="7"/>
      <c r="F136" s="7"/>
      <c r="G136" s="7"/>
      <c r="H136" s="7"/>
      <c r="I136" s="7"/>
    </row>
    <row r="137" spans="2:10" ht="18" customHeight="1" x14ac:dyDescent="0.35">
      <c r="B137" s="6"/>
      <c r="C137" s="6"/>
      <c r="D137" s="7"/>
      <c r="E137" s="7"/>
      <c r="F137" s="7"/>
      <c r="G137" s="7"/>
      <c r="H137" s="7"/>
      <c r="I137" s="7"/>
    </row>
    <row r="138" spans="2:10" ht="18" customHeight="1" x14ac:dyDescent="0.35">
      <c r="B138" s="6"/>
      <c r="C138" s="6"/>
      <c r="D138" s="7"/>
      <c r="E138" s="7"/>
      <c r="F138" s="7"/>
      <c r="G138" s="7"/>
      <c r="H138" s="7"/>
      <c r="I138" s="7"/>
    </row>
    <row r="139" spans="2:10" ht="18" customHeight="1" x14ac:dyDescent="0.35">
      <c r="B139" s="6"/>
      <c r="C139" s="6"/>
      <c r="D139" s="7"/>
      <c r="E139" s="7"/>
      <c r="F139" s="7"/>
      <c r="G139" s="7"/>
      <c r="H139" s="7"/>
      <c r="I139" s="7"/>
    </row>
    <row r="140" spans="2:10" ht="18" customHeight="1" x14ac:dyDescent="0.35">
      <c r="B140" s="6"/>
      <c r="C140" s="6"/>
      <c r="D140" s="7"/>
      <c r="E140" s="7"/>
      <c r="F140" s="7"/>
      <c r="G140" s="7"/>
      <c r="H140" s="7"/>
      <c r="I140" s="7"/>
    </row>
    <row r="141" spans="2:10" ht="18" customHeight="1" x14ac:dyDescent="0.35">
      <c r="B141" s="6"/>
      <c r="C141" s="6"/>
      <c r="D141" s="7"/>
      <c r="E141" s="7"/>
      <c r="F141" s="7"/>
      <c r="G141" s="7"/>
      <c r="H141" s="7"/>
      <c r="I141" s="7"/>
    </row>
    <row r="142" spans="2:10" ht="18" customHeight="1" x14ac:dyDescent="0.35">
      <c r="B142" s="68" t="s">
        <v>43</v>
      </c>
      <c r="C142" s="69"/>
      <c r="D142" s="70"/>
      <c r="E142" s="70"/>
      <c r="F142" s="70"/>
      <c r="G142" s="70"/>
      <c r="H142" s="70"/>
      <c r="I142" s="70"/>
      <c r="J142" s="70"/>
    </row>
    <row r="143" spans="2:10" ht="18" customHeight="1" x14ac:dyDescent="0.35">
      <c r="B143" s="68" t="s">
        <v>44</v>
      </c>
      <c r="C143" s="69"/>
      <c r="D143" s="70"/>
      <c r="E143" s="70"/>
      <c r="F143" s="70"/>
      <c r="G143" s="70"/>
      <c r="H143" s="70"/>
      <c r="I143" s="70"/>
      <c r="J143" s="70"/>
    </row>
    <row r="144" spans="2:10" ht="18" customHeight="1" x14ac:dyDescent="0.35">
      <c r="B144" s="68" t="s">
        <v>45</v>
      </c>
      <c r="C144" s="69"/>
      <c r="D144" s="70"/>
      <c r="E144" s="70"/>
      <c r="F144" s="70"/>
      <c r="G144" s="70"/>
      <c r="H144" s="70"/>
      <c r="I144" s="70"/>
      <c r="J144" s="70"/>
    </row>
    <row r="145" spans="2:10" ht="18" customHeight="1" x14ac:dyDescent="0.35">
      <c r="B145" s="68" t="s">
        <v>46</v>
      </c>
      <c r="C145" s="69"/>
      <c r="D145" s="70"/>
      <c r="E145" s="70"/>
      <c r="F145" s="70"/>
      <c r="G145" s="70"/>
      <c r="H145" s="70"/>
      <c r="I145" s="70"/>
      <c r="J145" s="70"/>
    </row>
    <row r="146" spans="2:10" ht="18" customHeight="1" x14ac:dyDescent="0.35">
      <c r="B146" s="68" t="s">
        <v>49</v>
      </c>
      <c r="C146" s="69"/>
      <c r="D146" s="70"/>
      <c r="E146" s="70"/>
      <c r="F146" s="70"/>
      <c r="G146" s="70"/>
      <c r="H146" s="70"/>
      <c r="I146" s="70"/>
      <c r="J146" s="70"/>
    </row>
    <row r="147" spans="2:10" ht="18" customHeight="1" x14ac:dyDescent="0.35">
      <c r="B147" s="65"/>
      <c r="C147" s="66"/>
      <c r="D147" s="67"/>
      <c r="E147" s="67"/>
      <c r="F147" s="67"/>
      <c r="G147" s="67"/>
      <c r="H147" s="7"/>
      <c r="I147" s="7"/>
    </row>
    <row r="148" spans="2:10" ht="18" customHeight="1" x14ac:dyDescent="0.35">
      <c r="B148" s="65"/>
      <c r="C148" s="66"/>
      <c r="D148" s="67"/>
      <c r="E148" s="67"/>
      <c r="F148" s="67"/>
      <c r="G148" s="67"/>
      <c r="H148" s="7"/>
      <c r="I148" s="7"/>
    </row>
    <row r="149" spans="2:10" ht="18" customHeight="1" x14ac:dyDescent="0.35">
      <c r="B149" s="65"/>
      <c r="C149" s="66"/>
      <c r="D149" s="67"/>
      <c r="E149" s="67"/>
      <c r="F149" s="67"/>
      <c r="G149" s="67"/>
      <c r="H149" s="7"/>
      <c r="I149" s="7"/>
    </row>
    <row r="150" spans="2:10" ht="18" customHeight="1" x14ac:dyDescent="0.35">
      <c r="B150" s="65"/>
      <c r="C150" s="66"/>
      <c r="D150" s="67"/>
      <c r="E150" s="67"/>
      <c r="F150" s="67"/>
      <c r="G150" s="67"/>
      <c r="H150" s="7"/>
      <c r="I150" s="7"/>
    </row>
    <row r="151" spans="2:10" ht="18" customHeight="1" x14ac:dyDescent="0.35">
      <c r="B151" s="6"/>
      <c r="C151" s="6"/>
      <c r="D151" s="7"/>
      <c r="E151" s="7"/>
      <c r="F151" s="7"/>
      <c r="G151" s="7"/>
      <c r="H151" s="7"/>
      <c r="I151" s="7"/>
    </row>
    <row r="152" spans="2:10" ht="18" customHeight="1" x14ac:dyDescent="0.35">
      <c r="B152" s="6"/>
      <c r="C152" s="6"/>
      <c r="D152" s="7"/>
      <c r="E152" s="7"/>
      <c r="F152" s="7"/>
      <c r="G152" s="7"/>
      <c r="H152" s="7"/>
      <c r="I152" s="7"/>
    </row>
    <row r="153" spans="2:10" ht="18" customHeight="1" x14ac:dyDescent="0.35">
      <c r="B153" s="6"/>
      <c r="C153" s="6"/>
      <c r="D153" s="7"/>
      <c r="E153" s="7"/>
      <c r="F153" s="7"/>
      <c r="G153" s="7"/>
      <c r="H153" s="7"/>
      <c r="I153" s="7"/>
    </row>
    <row r="154" spans="2:10" ht="18" customHeight="1" x14ac:dyDescent="0.35">
      <c r="B154" s="6"/>
      <c r="C154" s="6"/>
      <c r="D154" s="7"/>
      <c r="E154" s="7"/>
      <c r="F154" s="7"/>
      <c r="G154" s="7"/>
      <c r="H154" s="7"/>
      <c r="I154" s="7"/>
    </row>
    <row r="155" spans="2:10" ht="18" customHeight="1" x14ac:dyDescent="0.35">
      <c r="B155" s="6"/>
      <c r="C155" s="6"/>
      <c r="D155" s="7"/>
      <c r="E155" s="7"/>
      <c r="F155" s="7"/>
      <c r="G155" s="7"/>
      <c r="H155" s="7"/>
      <c r="I155" s="7"/>
    </row>
    <row r="156" spans="2:10" ht="18" customHeight="1" x14ac:dyDescent="0.35">
      <c r="B156" s="6"/>
      <c r="C156" s="6"/>
      <c r="D156" s="7"/>
      <c r="E156" s="7"/>
      <c r="F156" s="7"/>
      <c r="G156" s="7"/>
      <c r="H156" s="7"/>
      <c r="I156" s="7"/>
    </row>
    <row r="157" spans="2:10" ht="18" customHeight="1" x14ac:dyDescent="0.35">
      <c r="B157" s="6"/>
      <c r="C157" s="6"/>
      <c r="D157" s="7"/>
      <c r="E157" s="7"/>
      <c r="F157" s="7"/>
      <c r="G157" s="7"/>
      <c r="H157" s="7"/>
      <c r="I157" s="7"/>
    </row>
    <row r="158" spans="2:10" ht="18" customHeight="1" x14ac:dyDescent="0.35">
      <c r="B158" s="6"/>
      <c r="C158" s="6"/>
      <c r="D158" s="7"/>
      <c r="E158" s="7"/>
      <c r="F158" s="7"/>
      <c r="G158" s="7"/>
      <c r="H158" s="7"/>
      <c r="I158" s="7"/>
    </row>
    <row r="159" spans="2:10" ht="18" customHeight="1" x14ac:dyDescent="0.35">
      <c r="B159" s="6"/>
      <c r="C159" s="6"/>
      <c r="D159" s="7"/>
      <c r="E159" s="7"/>
      <c r="F159" s="7"/>
      <c r="G159" s="7"/>
      <c r="H159" s="7"/>
      <c r="I159" s="7"/>
    </row>
    <row r="160" spans="2:10" ht="18" customHeight="1" x14ac:dyDescent="0.35">
      <c r="B160" s="6"/>
      <c r="C160" s="6"/>
      <c r="D160" s="7"/>
      <c r="E160" s="7"/>
      <c r="F160" s="7"/>
      <c r="G160" s="7"/>
      <c r="H160" s="7"/>
      <c r="I160" s="7"/>
    </row>
    <row r="161" spans="2:9" ht="18" customHeight="1" x14ac:dyDescent="0.35">
      <c r="B161" s="6"/>
      <c r="C161" s="6"/>
      <c r="D161" s="7"/>
      <c r="E161" s="7"/>
      <c r="F161" s="7"/>
      <c r="G161" s="7"/>
      <c r="H161" s="7"/>
      <c r="I161" s="7"/>
    </row>
    <row r="162" spans="2:9" ht="18" customHeight="1" x14ac:dyDescent="0.35">
      <c r="B162" s="6"/>
      <c r="C162" s="6"/>
      <c r="D162" s="7"/>
      <c r="E162" s="7"/>
      <c r="F162" s="7"/>
      <c r="G162" s="7"/>
      <c r="H162" s="7"/>
      <c r="I162" s="7"/>
    </row>
    <row r="163" spans="2:9" ht="18" customHeight="1" x14ac:dyDescent="0.35">
      <c r="B163" s="6"/>
      <c r="C163" s="6"/>
      <c r="D163" s="7"/>
      <c r="E163" s="7"/>
      <c r="F163" s="7"/>
      <c r="G163" s="7"/>
      <c r="H163" s="7"/>
      <c r="I163" s="7"/>
    </row>
    <row r="164" spans="2:9" ht="18" customHeight="1" x14ac:dyDescent="0.35">
      <c r="B164" s="6"/>
      <c r="C164" s="6"/>
      <c r="D164" s="7"/>
      <c r="E164" s="7"/>
      <c r="F164" s="7"/>
      <c r="G164" s="7"/>
      <c r="H164" s="7"/>
      <c r="I164" s="7"/>
    </row>
    <row r="165" spans="2:9" ht="12.75" customHeight="1" x14ac:dyDescent="0.35"/>
    <row r="166" spans="2:9" ht="12.75" customHeight="1" x14ac:dyDescent="0.35"/>
    <row r="175" spans="2:9" ht="12.75" customHeight="1" x14ac:dyDescent="0.35"/>
    <row r="177" ht="12.75" customHeight="1" x14ac:dyDescent="0.35"/>
    <row r="183" ht="12.75" customHeight="1" x14ac:dyDescent="0.35"/>
    <row r="186" ht="12.75" customHeight="1" x14ac:dyDescent="0.35"/>
    <row r="191" ht="12.75" customHeight="1" x14ac:dyDescent="0.35"/>
    <row r="194" ht="12.75" customHeight="1" x14ac:dyDescent="0.35"/>
    <row r="200" ht="12.75" customHeight="1" x14ac:dyDescent="0.35"/>
  </sheetData>
  <mergeCells count="74">
    <mergeCell ref="H34:H35"/>
    <mergeCell ref="I34:I35"/>
    <mergeCell ref="B33:I33"/>
    <mergeCell ref="E126:H126"/>
    <mergeCell ref="E128:H128"/>
    <mergeCell ref="B76:I76"/>
    <mergeCell ref="B77:B78"/>
    <mergeCell ref="C77:C78"/>
    <mergeCell ref="D77:D78"/>
    <mergeCell ref="E77:E78"/>
    <mergeCell ref="F77:F78"/>
    <mergeCell ref="G77:G78"/>
    <mergeCell ref="H77:H78"/>
    <mergeCell ref="I77:I78"/>
    <mergeCell ref="I56:I57"/>
    <mergeCell ref="B66:I66"/>
    <mergeCell ref="E129:H129"/>
    <mergeCell ref="E130:H130"/>
    <mergeCell ref="E131:H131"/>
    <mergeCell ref="E132:H132"/>
    <mergeCell ref="B98:H98"/>
    <mergeCell ref="B99:B100"/>
    <mergeCell ref="C99:C100"/>
    <mergeCell ref="D99:D100"/>
    <mergeCell ref="E99:E100"/>
    <mergeCell ref="F99:F100"/>
    <mergeCell ref="G99:G100"/>
    <mergeCell ref="H99:H100"/>
    <mergeCell ref="G67:G68"/>
    <mergeCell ref="H67:H68"/>
    <mergeCell ref="I67:I68"/>
    <mergeCell ref="B55:I55"/>
    <mergeCell ref="B56:B57"/>
    <mergeCell ref="C56:C57"/>
    <mergeCell ref="D56:D57"/>
    <mergeCell ref="E56:E57"/>
    <mergeCell ref="F56:F57"/>
    <mergeCell ref="G56:G57"/>
    <mergeCell ref="H56:H57"/>
    <mergeCell ref="B67:B68"/>
    <mergeCell ref="C67:C68"/>
    <mergeCell ref="D67:D68"/>
    <mergeCell ref="E67:E68"/>
    <mergeCell ref="F67:F68"/>
    <mergeCell ref="B42:B43"/>
    <mergeCell ref="C42:C43"/>
    <mergeCell ref="D42:D43"/>
    <mergeCell ref="E42:E43"/>
    <mergeCell ref="F42:F43"/>
    <mergeCell ref="B32:G32"/>
    <mergeCell ref="B34:B35"/>
    <mergeCell ref="C34:C35"/>
    <mergeCell ref="D34:D35"/>
    <mergeCell ref="E34:E35"/>
    <mergeCell ref="F34:F35"/>
    <mergeCell ref="G34:G35"/>
    <mergeCell ref="B21:F21"/>
    <mergeCell ref="B22:B23"/>
    <mergeCell ref="C22:C23"/>
    <mergeCell ref="D22:D23"/>
    <mergeCell ref="E22:E23"/>
    <mergeCell ref="F22:F23"/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70866141732283472" right="0.70866141732283472" top="0.39370078740157483" bottom="0.39370078740157483" header="0.31496062992125984" footer="0.31496062992125984"/>
  <pageSetup scale="62" orientation="portrait" r:id="rId1"/>
  <rowBreaks count="2" manualBreakCount="2">
    <brk id="48" max="9" man="1"/>
    <brk id="92" max="9" man="1"/>
  </rowBreaks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9A8E-2DE2-484C-9844-1EC1974602BA}">
  <sheetPr>
    <tabColor rgb="FFFF9900"/>
  </sheetPr>
  <dimension ref="A1:K189"/>
  <sheetViews>
    <sheetView view="pageBreakPreview" zoomScale="120" zoomScaleNormal="100" zoomScaleSheetLayoutView="120" zoomScalePageLayoutView="110" workbookViewId="0">
      <selection activeCell="I42" sqref="I42"/>
    </sheetView>
  </sheetViews>
  <sheetFormatPr defaultColWidth="8.81640625" defaultRowHeight="17.5" x14ac:dyDescent="0.35"/>
  <cols>
    <col min="1" max="1" width="6.81640625" style="15" customWidth="1"/>
    <col min="2" max="2" width="29.81640625" style="1" customWidth="1"/>
    <col min="3" max="3" width="12" style="1" customWidth="1"/>
    <col min="4" max="4" width="12.453125" style="2" customWidth="1"/>
    <col min="5" max="5" width="13.81640625" style="2" customWidth="1"/>
    <col min="6" max="6" width="15.1796875" style="2" customWidth="1"/>
    <col min="7" max="9" width="13.81640625" style="2" customWidth="1"/>
    <col min="10" max="10" width="5.81640625" style="7" customWidth="1"/>
    <col min="11" max="11" width="33.453125" style="3" customWidth="1"/>
    <col min="12" max="12" width="5" style="3" customWidth="1"/>
    <col min="13" max="16384" width="8.81640625" style="3"/>
  </cols>
  <sheetData>
    <row r="1" spans="1:10" x14ac:dyDescent="0.35">
      <c r="B1" s="6"/>
      <c r="C1" s="6"/>
      <c r="D1" s="7"/>
      <c r="E1" s="7"/>
      <c r="F1" s="7"/>
      <c r="G1" s="7"/>
      <c r="H1" s="7"/>
      <c r="I1" s="7"/>
    </row>
    <row r="2" spans="1:10" x14ac:dyDescent="0.35">
      <c r="B2" s="6"/>
      <c r="C2" s="6"/>
      <c r="D2" s="7"/>
      <c r="E2" s="7"/>
      <c r="F2" s="7"/>
      <c r="G2" s="7"/>
      <c r="H2" s="7"/>
      <c r="I2" s="7"/>
    </row>
    <row r="3" spans="1:10" x14ac:dyDescent="0.3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3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35">
      <c r="B5" s="6"/>
      <c r="C5" s="6"/>
      <c r="D5" s="7"/>
      <c r="E5" s="7"/>
      <c r="F5" s="7"/>
      <c r="G5" s="7"/>
      <c r="H5" s="7"/>
      <c r="I5" s="7"/>
    </row>
    <row r="6" spans="1:10" s="23" customFormat="1" ht="44.5" x14ac:dyDescent="0.35">
      <c r="A6" s="162" t="s">
        <v>57</v>
      </c>
      <c r="B6" s="162"/>
      <c r="C6" s="162"/>
      <c r="D6" s="162"/>
      <c r="E6" s="162"/>
      <c r="F6" s="162"/>
      <c r="G6" s="162"/>
      <c r="H6" s="162"/>
      <c r="I6" s="162"/>
    </row>
    <row r="7" spans="1:10" s="23" customFormat="1" ht="44.5" x14ac:dyDescent="0.35">
      <c r="A7" s="162" t="s">
        <v>48</v>
      </c>
      <c r="B7" s="162"/>
      <c r="C7" s="162"/>
      <c r="D7" s="162"/>
      <c r="E7" s="162"/>
      <c r="F7" s="162"/>
      <c r="G7" s="162"/>
      <c r="H7" s="162"/>
      <c r="I7" s="162"/>
    </row>
    <row r="8" spans="1:10" s="4" customFormat="1" ht="34.5" x14ac:dyDescent="0.35">
      <c r="A8" s="163" t="str">
        <f>MELBOURNE!A7</f>
        <v>12th APRIL 2021</v>
      </c>
      <c r="B8" s="163"/>
      <c r="C8" s="163"/>
      <c r="D8" s="163"/>
      <c r="E8" s="163"/>
      <c r="F8" s="163"/>
      <c r="G8" s="163"/>
      <c r="H8" s="163"/>
      <c r="I8" s="163"/>
      <c r="J8" s="23"/>
    </row>
    <row r="9" spans="1:10" ht="33" customHeight="1" thickBot="1" x14ac:dyDescent="0.75">
      <c r="A9" s="47"/>
      <c r="B9" s="166" t="s">
        <v>12</v>
      </c>
      <c r="C9" s="166"/>
      <c r="D9" s="166"/>
      <c r="E9" s="166"/>
      <c r="F9" s="166"/>
      <c r="G9" s="166"/>
      <c r="H9" s="12" t="s">
        <v>160</v>
      </c>
      <c r="I9" s="8"/>
      <c r="J9" s="8"/>
    </row>
    <row r="10" spans="1:10" ht="12.75" customHeight="1" x14ac:dyDescent="0.35">
      <c r="B10" s="138" t="s">
        <v>0</v>
      </c>
      <c r="C10" s="140" t="s">
        <v>18</v>
      </c>
      <c r="D10" s="142" t="s">
        <v>21</v>
      </c>
      <c r="E10" s="142" t="s">
        <v>58</v>
      </c>
      <c r="F10" s="142" t="s">
        <v>19</v>
      </c>
      <c r="G10" s="135" t="s">
        <v>20</v>
      </c>
      <c r="H10" s="152"/>
      <c r="I10" s="152"/>
      <c r="J10" s="10"/>
    </row>
    <row r="11" spans="1:10" ht="25.5" customHeight="1" thickBot="1" x14ac:dyDescent="0.4">
      <c r="B11" s="139"/>
      <c r="C11" s="141"/>
      <c r="D11" s="143"/>
      <c r="E11" s="143"/>
      <c r="F11" s="143"/>
      <c r="G11" s="136"/>
      <c r="H11" s="153"/>
      <c r="I11" s="153"/>
      <c r="J11" s="11"/>
    </row>
    <row r="12" spans="1:10" s="16" customFormat="1" ht="19.5" customHeight="1" x14ac:dyDescent="0.45">
      <c r="A12" s="116"/>
      <c r="B12" s="17" t="s">
        <v>72</v>
      </c>
      <c r="C12" s="29" t="s">
        <v>73</v>
      </c>
      <c r="D12" s="28">
        <v>44305</v>
      </c>
      <c r="E12" s="28">
        <v>44309</v>
      </c>
      <c r="F12" s="28">
        <v>44321</v>
      </c>
      <c r="G12" s="18">
        <v>44322</v>
      </c>
      <c r="H12" s="14"/>
      <c r="I12" s="14"/>
      <c r="J12" s="15"/>
    </row>
    <row r="13" spans="1:10" s="16" customFormat="1" ht="19.5" customHeight="1" x14ac:dyDescent="0.45">
      <c r="A13" s="116"/>
      <c r="B13" s="17" t="s">
        <v>63</v>
      </c>
      <c r="C13" s="29" t="s">
        <v>75</v>
      </c>
      <c r="D13" s="28">
        <v>44312</v>
      </c>
      <c r="E13" s="28">
        <v>44315</v>
      </c>
      <c r="F13" s="28">
        <v>44328</v>
      </c>
      <c r="G13" s="18">
        <v>44329</v>
      </c>
      <c r="H13" s="14"/>
      <c r="I13" s="14"/>
      <c r="J13" s="15"/>
    </row>
    <row r="14" spans="1:10" s="16" customFormat="1" ht="19.5" customHeight="1" x14ac:dyDescent="0.45">
      <c r="A14" s="116"/>
      <c r="B14" s="17" t="s">
        <v>14</v>
      </c>
      <c r="C14" s="29" t="s">
        <v>79</v>
      </c>
      <c r="D14" s="28">
        <v>44322</v>
      </c>
      <c r="E14" s="28">
        <v>44327</v>
      </c>
      <c r="F14" s="28">
        <v>44342</v>
      </c>
      <c r="G14" s="18">
        <v>44343</v>
      </c>
      <c r="H14" s="14"/>
      <c r="I14" s="14"/>
      <c r="J14" s="15"/>
    </row>
    <row r="15" spans="1:10" s="16" customFormat="1" ht="19.5" customHeight="1" x14ac:dyDescent="0.45">
      <c r="A15" s="117"/>
      <c r="B15" s="17" t="s">
        <v>13</v>
      </c>
      <c r="C15" s="29" t="s">
        <v>103</v>
      </c>
      <c r="D15" s="28">
        <v>44329</v>
      </c>
      <c r="E15" s="28">
        <v>44334</v>
      </c>
      <c r="F15" s="28">
        <v>44349</v>
      </c>
      <c r="G15" s="18">
        <v>44350</v>
      </c>
      <c r="H15" s="14"/>
      <c r="I15" s="14"/>
      <c r="J15" s="15"/>
    </row>
    <row r="16" spans="1:10" s="16" customFormat="1" ht="19.5" customHeight="1" x14ac:dyDescent="0.45">
      <c r="A16" s="117"/>
      <c r="B16" s="17" t="s">
        <v>70</v>
      </c>
      <c r="C16" s="29" t="s">
        <v>93</v>
      </c>
      <c r="D16" s="28">
        <v>44336</v>
      </c>
      <c r="E16" s="28">
        <v>44341</v>
      </c>
      <c r="F16" s="28">
        <v>44356</v>
      </c>
      <c r="G16" s="18">
        <v>44357</v>
      </c>
      <c r="H16" s="14"/>
      <c r="I16" s="14"/>
      <c r="J16" s="15"/>
    </row>
    <row r="17" spans="1:10" s="16" customFormat="1" ht="19.5" customHeight="1" x14ac:dyDescent="0.45">
      <c r="A17" s="116"/>
      <c r="B17" s="17" t="s">
        <v>72</v>
      </c>
      <c r="C17" s="29" t="s">
        <v>93</v>
      </c>
      <c r="D17" s="28">
        <v>44342</v>
      </c>
      <c r="E17" s="28">
        <v>44348</v>
      </c>
      <c r="F17" s="28">
        <v>44363</v>
      </c>
      <c r="G17" s="18">
        <v>44364</v>
      </c>
      <c r="H17" s="14"/>
      <c r="I17" s="14"/>
      <c r="J17" s="15"/>
    </row>
    <row r="18" spans="1:10" s="16" customFormat="1" ht="19.5" customHeight="1" x14ac:dyDescent="0.45">
      <c r="A18" s="116"/>
      <c r="B18" s="17" t="s">
        <v>63</v>
      </c>
      <c r="C18" s="29" t="s">
        <v>89</v>
      </c>
      <c r="D18" s="28">
        <v>44350</v>
      </c>
      <c r="E18" s="28">
        <v>44355</v>
      </c>
      <c r="F18" s="28">
        <v>44370</v>
      </c>
      <c r="G18" s="18">
        <v>44371</v>
      </c>
      <c r="H18" s="14"/>
      <c r="I18" s="14"/>
      <c r="J18" s="15"/>
    </row>
    <row r="19" spans="1:10" s="16" customFormat="1" ht="19.5" customHeight="1" thickBot="1" x14ac:dyDescent="0.5">
      <c r="A19" s="116"/>
      <c r="B19" s="19" t="s">
        <v>62</v>
      </c>
      <c r="C19" s="20" t="s">
        <v>145</v>
      </c>
      <c r="D19" s="21">
        <v>44357</v>
      </c>
      <c r="E19" s="21">
        <v>44362</v>
      </c>
      <c r="F19" s="21">
        <v>44377</v>
      </c>
      <c r="G19" s="22">
        <v>44378</v>
      </c>
      <c r="H19" s="14"/>
      <c r="I19" s="14"/>
      <c r="J19" s="15"/>
    </row>
    <row r="20" spans="1:10" s="9" customFormat="1" ht="31.5" thickBot="1" x14ac:dyDescent="0.75">
      <c r="A20" s="15"/>
      <c r="B20" s="137" t="s">
        <v>6</v>
      </c>
      <c r="C20" s="137"/>
      <c r="D20" s="137"/>
      <c r="E20" s="137"/>
      <c r="F20" s="137"/>
      <c r="G20" s="12" t="s">
        <v>160</v>
      </c>
      <c r="H20" s="12"/>
      <c r="I20" s="12"/>
      <c r="J20" s="13"/>
    </row>
    <row r="21" spans="1:10" s="9" customFormat="1" x14ac:dyDescent="0.3">
      <c r="A21" s="15"/>
      <c r="B21" s="138" t="s">
        <v>0</v>
      </c>
      <c r="C21" s="140" t="s">
        <v>18</v>
      </c>
      <c r="D21" s="142" t="s">
        <v>21</v>
      </c>
      <c r="E21" s="142" t="s">
        <v>58</v>
      </c>
      <c r="F21" s="135" t="s">
        <v>7</v>
      </c>
      <c r="G21" s="12"/>
      <c r="H21" s="12"/>
      <c r="I21" s="12"/>
      <c r="J21" s="13"/>
    </row>
    <row r="22" spans="1:10" s="9" customFormat="1" ht="18" thickBot="1" x14ac:dyDescent="0.35">
      <c r="A22" s="15"/>
      <c r="B22" s="139"/>
      <c r="C22" s="141"/>
      <c r="D22" s="143"/>
      <c r="E22" s="143"/>
      <c r="F22" s="136"/>
      <c r="G22" s="12"/>
      <c r="H22" s="12"/>
      <c r="I22" s="12"/>
      <c r="J22" s="13"/>
    </row>
    <row r="23" spans="1:10" s="9" customFormat="1" ht="19.5" customHeight="1" x14ac:dyDescent="0.45">
      <c r="A23" s="15"/>
      <c r="B23" s="33" t="s">
        <v>8</v>
      </c>
      <c r="C23" s="44" t="s">
        <v>80</v>
      </c>
      <c r="D23" s="45">
        <v>44299</v>
      </c>
      <c r="E23" s="45">
        <v>44309</v>
      </c>
      <c r="F23" s="38">
        <v>44323</v>
      </c>
      <c r="G23" s="12"/>
      <c r="H23" s="12"/>
      <c r="I23" s="12"/>
      <c r="J23" s="13"/>
    </row>
    <row r="24" spans="1:10" s="9" customFormat="1" ht="19.5" customHeight="1" x14ac:dyDescent="0.45">
      <c r="A24" s="15"/>
      <c r="B24" s="33" t="s">
        <v>9</v>
      </c>
      <c r="C24" s="44" t="s">
        <v>102</v>
      </c>
      <c r="D24" s="45">
        <v>44306</v>
      </c>
      <c r="E24" s="45">
        <v>44312</v>
      </c>
      <c r="F24" s="38">
        <v>44330</v>
      </c>
      <c r="G24" s="12"/>
      <c r="H24" s="12"/>
      <c r="I24" s="12"/>
      <c r="J24" s="13"/>
    </row>
    <row r="25" spans="1:10" s="9" customFormat="1" ht="19.5" customHeight="1" x14ac:dyDescent="0.45">
      <c r="A25" s="15"/>
      <c r="B25" s="33" t="s">
        <v>59</v>
      </c>
      <c r="C25" s="44" t="s">
        <v>127</v>
      </c>
      <c r="D25" s="45">
        <v>44313</v>
      </c>
      <c r="E25" s="45">
        <v>44319</v>
      </c>
      <c r="F25" s="38">
        <v>44337</v>
      </c>
      <c r="G25" s="12"/>
      <c r="H25" s="12"/>
      <c r="I25" s="12"/>
      <c r="J25" s="13"/>
    </row>
    <row r="26" spans="1:10" s="9" customFormat="1" ht="19.5" customHeight="1" x14ac:dyDescent="0.45">
      <c r="A26" s="15"/>
      <c r="B26" s="33" t="s">
        <v>64</v>
      </c>
      <c r="C26" s="44" t="s">
        <v>147</v>
      </c>
      <c r="D26" s="45">
        <v>44320</v>
      </c>
      <c r="E26" s="45">
        <v>44326</v>
      </c>
      <c r="F26" s="38">
        <v>44344</v>
      </c>
      <c r="G26" s="12"/>
      <c r="H26" s="12"/>
      <c r="I26" s="12"/>
      <c r="J26" s="13"/>
    </row>
    <row r="27" spans="1:10" s="9" customFormat="1" ht="19.5" customHeight="1" x14ac:dyDescent="0.45">
      <c r="A27" s="15"/>
      <c r="B27" s="33" t="s">
        <v>60</v>
      </c>
      <c r="C27" s="44" t="s">
        <v>129</v>
      </c>
      <c r="D27" s="45">
        <v>44327</v>
      </c>
      <c r="E27" s="45">
        <v>44333</v>
      </c>
      <c r="F27" s="38">
        <v>44351</v>
      </c>
      <c r="G27" s="12"/>
      <c r="H27" s="12"/>
      <c r="I27" s="12"/>
      <c r="J27" s="13"/>
    </row>
    <row r="28" spans="1:10" s="9" customFormat="1" ht="19.5" customHeight="1" x14ac:dyDescent="0.45">
      <c r="A28" s="15"/>
      <c r="B28" s="33" t="s">
        <v>8</v>
      </c>
      <c r="C28" s="44" t="s">
        <v>138</v>
      </c>
      <c r="D28" s="45">
        <v>44334</v>
      </c>
      <c r="E28" s="45">
        <v>44340</v>
      </c>
      <c r="F28" s="38">
        <v>44358</v>
      </c>
      <c r="G28" s="12"/>
      <c r="H28" s="12"/>
      <c r="I28" s="12"/>
      <c r="J28" s="13"/>
    </row>
    <row r="29" spans="1:10" s="9" customFormat="1" ht="19.5" customHeight="1" thickBot="1" x14ac:dyDescent="0.5">
      <c r="A29" s="47"/>
      <c r="B29" s="34" t="s">
        <v>9</v>
      </c>
      <c r="C29" s="35" t="s">
        <v>139</v>
      </c>
      <c r="D29" s="36">
        <v>44341</v>
      </c>
      <c r="E29" s="36">
        <v>44351</v>
      </c>
      <c r="F29" s="39">
        <v>44364</v>
      </c>
      <c r="G29" s="12"/>
      <c r="H29" s="12"/>
      <c r="I29" s="12"/>
      <c r="J29" s="13"/>
    </row>
    <row r="30" spans="1:10" s="9" customFormat="1" ht="14.25" customHeight="1" x14ac:dyDescent="0.45">
      <c r="A30" s="47"/>
      <c r="B30" s="55"/>
      <c r="C30" s="56"/>
      <c r="D30" s="58"/>
      <c r="E30" s="58"/>
      <c r="F30" s="58"/>
      <c r="G30" s="12"/>
      <c r="H30" s="12"/>
      <c r="I30" s="12" t="s">
        <v>160</v>
      </c>
      <c r="J30" s="13"/>
    </row>
    <row r="31" spans="1:10" s="25" customFormat="1" ht="31.5" thickBot="1" x14ac:dyDescent="0.75">
      <c r="A31" s="47"/>
      <c r="B31" s="166" t="s">
        <v>25</v>
      </c>
      <c r="C31" s="166"/>
      <c r="D31" s="166"/>
      <c r="E31" s="166"/>
      <c r="F31" s="166"/>
      <c r="G31" s="166"/>
      <c r="H31" s="166"/>
      <c r="I31" s="166"/>
      <c r="J31" s="12"/>
    </row>
    <row r="32" spans="1:10" s="25" customFormat="1" ht="12.75" customHeight="1" x14ac:dyDescent="0.35">
      <c r="A32" s="47"/>
      <c r="B32" s="138" t="s">
        <v>0</v>
      </c>
      <c r="C32" s="140" t="s">
        <v>18</v>
      </c>
      <c r="D32" s="142" t="s">
        <v>21</v>
      </c>
      <c r="E32" s="142" t="s">
        <v>58</v>
      </c>
      <c r="F32" s="142" t="s">
        <v>3</v>
      </c>
      <c r="G32" s="135" t="s">
        <v>52</v>
      </c>
      <c r="H32" s="135" t="s">
        <v>4</v>
      </c>
      <c r="I32" s="135" t="s">
        <v>26</v>
      </c>
      <c r="J32" s="31"/>
    </row>
    <row r="33" spans="1:10" s="25" customFormat="1" ht="25.5" customHeight="1" thickBot="1" x14ac:dyDescent="0.4">
      <c r="A33" s="47"/>
      <c r="B33" s="139"/>
      <c r="C33" s="141"/>
      <c r="D33" s="143"/>
      <c r="E33" s="143"/>
      <c r="F33" s="143"/>
      <c r="G33" s="136"/>
      <c r="H33" s="136"/>
      <c r="I33" s="136"/>
      <c r="J33" s="31"/>
    </row>
    <row r="34" spans="1:10" s="25" customFormat="1" ht="19.5" customHeight="1" x14ac:dyDescent="0.45">
      <c r="A34" s="47"/>
      <c r="B34" s="33" t="s">
        <v>28</v>
      </c>
      <c r="C34" s="29" t="s">
        <v>106</v>
      </c>
      <c r="D34" s="45">
        <v>44308</v>
      </c>
      <c r="E34" s="45">
        <v>44312</v>
      </c>
      <c r="F34" s="45">
        <v>44318</v>
      </c>
      <c r="G34" s="45">
        <f t="shared" ref="G34:G38" si="0">E34+25</f>
        <v>44337</v>
      </c>
      <c r="H34" s="45">
        <f t="shared" ref="H34:H38" si="1">E34+26</f>
        <v>44338</v>
      </c>
      <c r="I34" s="38">
        <f t="shared" ref="I34:I38" si="2">E34+28</f>
        <v>44340</v>
      </c>
      <c r="J34" s="24"/>
    </row>
    <row r="35" spans="1:10" s="25" customFormat="1" ht="19.5" customHeight="1" x14ac:dyDescent="0.45">
      <c r="A35" s="47"/>
      <c r="B35" s="33" t="s">
        <v>67</v>
      </c>
      <c r="C35" s="29" t="s">
        <v>146</v>
      </c>
      <c r="D35" s="45">
        <v>44316</v>
      </c>
      <c r="E35" s="45">
        <v>44321</v>
      </c>
      <c r="F35" s="45">
        <v>44330</v>
      </c>
      <c r="G35" s="45">
        <f t="shared" si="0"/>
        <v>44346</v>
      </c>
      <c r="H35" s="45">
        <f t="shared" si="1"/>
        <v>44347</v>
      </c>
      <c r="I35" s="38">
        <f t="shared" si="2"/>
        <v>44349</v>
      </c>
      <c r="J35" s="31"/>
    </row>
    <row r="36" spans="1:10" s="25" customFormat="1" ht="19.5" customHeight="1" x14ac:dyDescent="0.45">
      <c r="A36" s="24"/>
      <c r="B36" s="33" t="s">
        <v>61</v>
      </c>
      <c r="C36" s="29" t="s">
        <v>99</v>
      </c>
      <c r="D36" s="45">
        <v>44327</v>
      </c>
      <c r="E36" s="45">
        <v>44330</v>
      </c>
      <c r="F36" s="45">
        <v>44339</v>
      </c>
      <c r="G36" s="45">
        <f t="shared" si="0"/>
        <v>44355</v>
      </c>
      <c r="H36" s="45">
        <f t="shared" si="1"/>
        <v>44356</v>
      </c>
      <c r="I36" s="38">
        <f t="shared" si="2"/>
        <v>44358</v>
      </c>
      <c r="J36" s="31"/>
    </row>
    <row r="37" spans="1:10" s="25" customFormat="1" ht="19.5" customHeight="1" x14ac:dyDescent="0.45">
      <c r="A37" s="24"/>
      <c r="B37" s="33" t="s">
        <v>28</v>
      </c>
      <c r="C37" s="29" t="s">
        <v>148</v>
      </c>
      <c r="D37" s="45">
        <v>44336</v>
      </c>
      <c r="E37" s="45">
        <v>44340</v>
      </c>
      <c r="F37" s="45">
        <v>44351</v>
      </c>
      <c r="G37" s="45">
        <f t="shared" si="0"/>
        <v>44365</v>
      </c>
      <c r="H37" s="45">
        <f t="shared" si="1"/>
        <v>44366</v>
      </c>
      <c r="I37" s="38">
        <f t="shared" si="2"/>
        <v>44368</v>
      </c>
      <c r="J37" s="31"/>
    </row>
    <row r="38" spans="1:10" s="25" customFormat="1" ht="19.5" customHeight="1" x14ac:dyDescent="0.45">
      <c r="A38" s="47"/>
      <c r="B38" s="33" t="s">
        <v>66</v>
      </c>
      <c r="C38" s="29" t="s">
        <v>94</v>
      </c>
      <c r="D38" s="45">
        <v>44343</v>
      </c>
      <c r="E38" s="45">
        <v>44346</v>
      </c>
      <c r="F38" s="45">
        <v>44358</v>
      </c>
      <c r="G38" s="45">
        <f t="shared" si="0"/>
        <v>44371</v>
      </c>
      <c r="H38" s="45">
        <f t="shared" si="1"/>
        <v>44372</v>
      </c>
      <c r="I38" s="38">
        <f t="shared" si="2"/>
        <v>44374</v>
      </c>
      <c r="J38" s="31"/>
    </row>
    <row r="39" spans="1:10" s="25" customFormat="1" ht="19.5" customHeight="1" x14ac:dyDescent="0.45">
      <c r="A39" s="47"/>
      <c r="B39" s="33" t="s">
        <v>67</v>
      </c>
      <c r="C39" s="29" t="s">
        <v>169</v>
      </c>
      <c r="D39" s="45">
        <v>44350</v>
      </c>
      <c r="E39" s="45">
        <v>44353</v>
      </c>
      <c r="F39" s="45">
        <v>44365</v>
      </c>
      <c r="G39" s="45">
        <f t="shared" ref="G39:G41" si="3">E39+25</f>
        <v>44378</v>
      </c>
      <c r="H39" s="45">
        <f t="shared" ref="H39:H41" si="4">E39+26</f>
        <v>44379</v>
      </c>
      <c r="I39" s="38">
        <f t="shared" ref="I39:I41" si="5">E39+28</f>
        <v>44381</v>
      </c>
      <c r="J39" s="31"/>
    </row>
    <row r="40" spans="1:10" s="25" customFormat="1" ht="19.5" customHeight="1" x14ac:dyDescent="0.45">
      <c r="A40" s="47"/>
      <c r="B40" s="33" t="s">
        <v>61</v>
      </c>
      <c r="C40" s="29" t="s">
        <v>144</v>
      </c>
      <c r="D40" s="45">
        <v>44357</v>
      </c>
      <c r="E40" s="45">
        <v>44360</v>
      </c>
      <c r="F40" s="45">
        <v>44372</v>
      </c>
      <c r="G40" s="45">
        <f t="shared" si="3"/>
        <v>44385</v>
      </c>
      <c r="H40" s="45">
        <f t="shared" si="4"/>
        <v>44386</v>
      </c>
      <c r="I40" s="38">
        <f t="shared" si="5"/>
        <v>44388</v>
      </c>
      <c r="J40" s="31"/>
    </row>
    <row r="41" spans="1:10" s="25" customFormat="1" ht="19.5" customHeight="1" thickBot="1" x14ac:dyDescent="0.5">
      <c r="A41" s="47"/>
      <c r="B41" s="34" t="s">
        <v>90</v>
      </c>
      <c r="C41" s="20" t="s">
        <v>170</v>
      </c>
      <c r="D41" s="36">
        <v>44364</v>
      </c>
      <c r="E41" s="36">
        <v>44367</v>
      </c>
      <c r="F41" s="36">
        <v>44379</v>
      </c>
      <c r="G41" s="36">
        <f t="shared" si="3"/>
        <v>44392</v>
      </c>
      <c r="H41" s="36">
        <f t="shared" si="4"/>
        <v>44393</v>
      </c>
      <c r="I41" s="39">
        <f t="shared" si="5"/>
        <v>44395</v>
      </c>
      <c r="J41" s="31"/>
    </row>
    <row r="42" spans="1:10" s="25" customFormat="1" ht="18.5" x14ac:dyDescent="0.45">
      <c r="A42" s="47"/>
      <c r="B42" s="164"/>
      <c r="C42" s="165"/>
      <c r="D42" s="152"/>
      <c r="E42" s="152"/>
      <c r="F42" s="152"/>
      <c r="G42" s="32"/>
      <c r="H42" s="31"/>
      <c r="I42" s="12"/>
      <c r="J42" s="31"/>
    </row>
    <row r="43" spans="1:10" s="25" customFormat="1" ht="18.5" x14ac:dyDescent="0.45">
      <c r="A43" s="47"/>
      <c r="B43" s="164"/>
      <c r="C43" s="164"/>
      <c r="D43" s="153"/>
      <c r="E43" s="153"/>
      <c r="F43" s="153"/>
      <c r="G43" s="32"/>
      <c r="H43" s="31"/>
      <c r="I43" s="31"/>
      <c r="J43" s="31"/>
    </row>
    <row r="44" spans="1:10" s="25" customFormat="1" ht="18.5" x14ac:dyDescent="0.45">
      <c r="A44" s="47"/>
      <c r="B44" s="50"/>
      <c r="C44" s="51"/>
      <c r="D44" s="32"/>
      <c r="E44" s="32"/>
      <c r="F44" s="32"/>
      <c r="G44" s="32"/>
      <c r="H44" s="31"/>
      <c r="I44" s="31"/>
      <c r="J44" s="31"/>
    </row>
    <row r="45" spans="1:10" s="25" customFormat="1" ht="18.5" x14ac:dyDescent="0.45">
      <c r="A45" s="47"/>
      <c r="B45" s="50"/>
      <c r="C45" s="51"/>
      <c r="D45" s="32"/>
      <c r="E45" s="32"/>
      <c r="F45" s="32"/>
      <c r="G45" s="32"/>
      <c r="H45" s="31"/>
      <c r="I45" s="31"/>
      <c r="J45" s="31"/>
    </row>
    <row r="46" spans="1:10" s="25" customFormat="1" ht="18.5" x14ac:dyDescent="0.45">
      <c r="A46" s="47"/>
      <c r="B46" s="50"/>
      <c r="C46" s="51"/>
      <c r="D46" s="32"/>
      <c r="E46" s="32"/>
      <c r="F46" s="32"/>
      <c r="G46" s="32"/>
      <c r="H46" s="31"/>
      <c r="I46" s="31"/>
      <c r="J46" s="31"/>
    </row>
    <row r="47" spans="1:10" s="25" customFormat="1" ht="18.5" x14ac:dyDescent="0.45">
      <c r="A47" s="47"/>
      <c r="B47" s="50"/>
      <c r="C47" s="51"/>
      <c r="D47" s="32"/>
      <c r="E47" s="32"/>
      <c r="F47" s="32"/>
      <c r="G47" s="32"/>
      <c r="H47" s="31"/>
      <c r="I47" s="31"/>
      <c r="J47" s="31"/>
    </row>
    <row r="48" spans="1:10" s="25" customFormat="1" ht="18.5" x14ac:dyDescent="0.45">
      <c r="A48" s="47"/>
      <c r="B48" s="50"/>
      <c r="C48" s="51"/>
      <c r="D48" s="32"/>
      <c r="E48" s="32"/>
      <c r="F48" s="32"/>
      <c r="G48" s="32"/>
      <c r="H48" s="31"/>
      <c r="I48" s="31"/>
      <c r="J48" s="31"/>
    </row>
    <row r="49" spans="1:11" s="25" customFormat="1" ht="18.5" x14ac:dyDescent="0.45">
      <c r="A49" s="47"/>
      <c r="B49" s="50"/>
      <c r="C49" s="51"/>
      <c r="D49" s="32"/>
      <c r="E49" s="32"/>
      <c r="F49" s="32"/>
      <c r="G49" s="32"/>
      <c r="H49" s="31"/>
      <c r="I49" s="31"/>
      <c r="J49" s="31"/>
    </row>
    <row r="50" spans="1:11" s="25" customFormat="1" ht="18.5" x14ac:dyDescent="0.45">
      <c r="A50" s="47"/>
      <c r="B50" s="50"/>
      <c r="C50" s="51"/>
      <c r="D50" s="32"/>
      <c r="E50" s="32"/>
      <c r="F50" s="32"/>
      <c r="G50" s="32"/>
      <c r="H50" s="31"/>
      <c r="I50" s="31"/>
      <c r="J50" s="31"/>
    </row>
    <row r="51" spans="1:11" s="25" customFormat="1" ht="18.5" x14ac:dyDescent="0.45">
      <c r="A51" s="47"/>
      <c r="B51" s="50"/>
      <c r="C51" s="51"/>
      <c r="D51" s="32"/>
      <c r="E51" s="32"/>
      <c r="F51" s="32"/>
      <c r="G51" s="32"/>
      <c r="H51" s="31"/>
      <c r="I51" s="31"/>
      <c r="J51" s="31"/>
    </row>
    <row r="52" spans="1:11" s="25" customFormat="1" ht="18" customHeight="1" x14ac:dyDescent="0.45">
      <c r="A52" s="47"/>
      <c r="B52" s="50"/>
      <c r="C52" s="51"/>
      <c r="D52" s="32"/>
      <c r="E52" s="32"/>
      <c r="F52" s="32"/>
      <c r="G52" s="37"/>
      <c r="H52" s="48"/>
      <c r="I52" s="31"/>
      <c r="J52" s="31"/>
    </row>
    <row r="53" spans="1:11" s="25" customFormat="1" ht="25.5" customHeight="1" thickBot="1" x14ac:dyDescent="0.75">
      <c r="A53" s="47"/>
      <c r="B53" s="166" t="s">
        <v>32</v>
      </c>
      <c r="C53" s="166"/>
      <c r="D53" s="166"/>
      <c r="E53" s="166"/>
      <c r="F53" s="166"/>
      <c r="G53" s="166"/>
      <c r="H53" s="166"/>
      <c r="I53" s="166"/>
      <c r="J53" s="31"/>
      <c r="K53" s="24"/>
    </row>
    <row r="54" spans="1:11" s="25" customFormat="1" ht="18" customHeight="1" x14ac:dyDescent="0.35">
      <c r="A54" s="47"/>
      <c r="B54" s="138" t="s">
        <v>0</v>
      </c>
      <c r="C54" s="140" t="s">
        <v>18</v>
      </c>
      <c r="D54" s="142" t="s">
        <v>21</v>
      </c>
      <c r="E54" s="142" t="s">
        <v>58</v>
      </c>
      <c r="F54" s="142" t="s">
        <v>3</v>
      </c>
      <c r="G54" s="135" t="s">
        <v>33</v>
      </c>
      <c r="H54" s="135" t="s">
        <v>38</v>
      </c>
      <c r="I54" s="135" t="s">
        <v>39</v>
      </c>
      <c r="J54" s="31"/>
      <c r="K54" s="24"/>
    </row>
    <row r="55" spans="1:11" s="25" customFormat="1" ht="18" customHeight="1" thickBot="1" x14ac:dyDescent="0.4">
      <c r="A55" s="47"/>
      <c r="B55" s="139"/>
      <c r="C55" s="141"/>
      <c r="D55" s="143"/>
      <c r="E55" s="143"/>
      <c r="F55" s="143"/>
      <c r="G55" s="136"/>
      <c r="H55" s="136"/>
      <c r="I55" s="136"/>
      <c r="J55" s="31"/>
      <c r="K55" s="24"/>
    </row>
    <row r="56" spans="1:11" s="25" customFormat="1" ht="19.5" customHeight="1" x14ac:dyDescent="0.45">
      <c r="A56" s="47"/>
      <c r="B56" s="33" t="s">
        <v>28</v>
      </c>
      <c r="C56" s="29" t="s">
        <v>106</v>
      </c>
      <c r="D56" s="45">
        <v>44308</v>
      </c>
      <c r="E56" s="45">
        <v>44312</v>
      </c>
      <c r="F56" s="45">
        <v>44318</v>
      </c>
      <c r="G56" s="102">
        <f t="shared" ref="G56:G59" si="6">E56+31</f>
        <v>44343</v>
      </c>
      <c r="H56" s="102">
        <f t="shared" ref="H56:H62" si="7">G56+17</f>
        <v>44360</v>
      </c>
      <c r="I56" s="103">
        <f t="shared" ref="I56:I62" si="8">G56+17</f>
        <v>44360</v>
      </c>
      <c r="J56" s="31"/>
      <c r="K56" s="24"/>
    </row>
    <row r="57" spans="1:11" s="25" customFormat="1" ht="19.5" customHeight="1" x14ac:dyDescent="0.45">
      <c r="A57" s="47"/>
      <c r="B57" s="33" t="s">
        <v>67</v>
      </c>
      <c r="C57" s="29" t="s">
        <v>146</v>
      </c>
      <c r="D57" s="45">
        <v>44316</v>
      </c>
      <c r="E57" s="45">
        <v>44321</v>
      </c>
      <c r="F57" s="45">
        <v>44330</v>
      </c>
      <c r="G57" s="45">
        <f t="shared" si="6"/>
        <v>44352</v>
      </c>
      <c r="H57" s="45">
        <f t="shared" si="7"/>
        <v>44369</v>
      </c>
      <c r="I57" s="38">
        <f t="shared" si="8"/>
        <v>44369</v>
      </c>
      <c r="J57" s="31"/>
      <c r="K57" s="24"/>
    </row>
    <row r="58" spans="1:11" s="25" customFormat="1" ht="19.5" customHeight="1" x14ac:dyDescent="0.45">
      <c r="A58" s="47"/>
      <c r="B58" s="33" t="s">
        <v>61</v>
      </c>
      <c r="C58" s="29" t="s">
        <v>99</v>
      </c>
      <c r="D58" s="45">
        <v>44327</v>
      </c>
      <c r="E58" s="45">
        <v>44330</v>
      </c>
      <c r="F58" s="45">
        <v>44339</v>
      </c>
      <c r="G58" s="45">
        <f t="shared" si="6"/>
        <v>44361</v>
      </c>
      <c r="H58" s="45">
        <f t="shared" si="7"/>
        <v>44378</v>
      </c>
      <c r="I58" s="38">
        <f t="shared" si="8"/>
        <v>44378</v>
      </c>
      <c r="J58" s="31"/>
      <c r="K58" s="24"/>
    </row>
    <row r="59" spans="1:11" s="25" customFormat="1" ht="19.5" customHeight="1" x14ac:dyDescent="0.45">
      <c r="A59" s="47"/>
      <c r="B59" s="33" t="s">
        <v>28</v>
      </c>
      <c r="C59" s="29" t="s">
        <v>148</v>
      </c>
      <c r="D59" s="45">
        <v>44336</v>
      </c>
      <c r="E59" s="45">
        <v>44340</v>
      </c>
      <c r="F59" s="45">
        <v>44351</v>
      </c>
      <c r="G59" s="45">
        <f t="shared" si="6"/>
        <v>44371</v>
      </c>
      <c r="H59" s="45">
        <f t="shared" si="7"/>
        <v>44388</v>
      </c>
      <c r="I59" s="38">
        <f t="shared" si="8"/>
        <v>44388</v>
      </c>
      <c r="J59" s="31"/>
      <c r="K59" s="24"/>
    </row>
    <row r="60" spans="1:11" s="24" customFormat="1" ht="20.25" customHeight="1" x14ac:dyDescent="0.45">
      <c r="A60" s="47"/>
      <c r="B60" s="33" t="s">
        <v>66</v>
      </c>
      <c r="C60" s="29" t="s">
        <v>94</v>
      </c>
      <c r="D60" s="45">
        <v>44343</v>
      </c>
      <c r="E60" s="45">
        <v>44346</v>
      </c>
      <c r="F60" s="45">
        <v>44358</v>
      </c>
      <c r="G60" s="45">
        <f>E60+31</f>
        <v>44377</v>
      </c>
      <c r="H60" s="45">
        <f t="shared" si="7"/>
        <v>44394</v>
      </c>
      <c r="I60" s="38">
        <f t="shared" si="8"/>
        <v>44394</v>
      </c>
      <c r="J60" s="31"/>
    </row>
    <row r="61" spans="1:11" s="24" customFormat="1" ht="20.25" customHeight="1" x14ac:dyDescent="0.45">
      <c r="A61" s="47"/>
      <c r="B61" s="33" t="s">
        <v>67</v>
      </c>
      <c r="C61" s="29" t="s">
        <v>169</v>
      </c>
      <c r="D61" s="45">
        <v>44350</v>
      </c>
      <c r="E61" s="45">
        <v>44353</v>
      </c>
      <c r="F61" s="45">
        <v>44365</v>
      </c>
      <c r="G61" s="45">
        <f>E61+31</f>
        <v>44384</v>
      </c>
      <c r="H61" s="45">
        <f t="shared" si="7"/>
        <v>44401</v>
      </c>
      <c r="I61" s="38">
        <f t="shared" si="8"/>
        <v>44401</v>
      </c>
      <c r="J61" s="31"/>
    </row>
    <row r="62" spans="1:11" s="25" customFormat="1" ht="18" customHeight="1" thickBot="1" x14ac:dyDescent="0.5">
      <c r="A62" s="47"/>
      <c r="B62" s="34" t="s">
        <v>61</v>
      </c>
      <c r="C62" s="20" t="s">
        <v>144</v>
      </c>
      <c r="D62" s="36">
        <v>44357</v>
      </c>
      <c r="E62" s="36">
        <v>44360</v>
      </c>
      <c r="F62" s="36">
        <v>44372</v>
      </c>
      <c r="G62" s="36">
        <f>E62+31</f>
        <v>44391</v>
      </c>
      <c r="H62" s="36">
        <f t="shared" si="7"/>
        <v>44408</v>
      </c>
      <c r="I62" s="39">
        <f t="shared" si="8"/>
        <v>44408</v>
      </c>
      <c r="J62" s="31"/>
      <c r="K62" s="24"/>
    </row>
    <row r="63" spans="1:11" s="25" customFormat="1" ht="18" customHeight="1" x14ac:dyDescent="0.45">
      <c r="A63" s="47"/>
      <c r="B63" s="55"/>
      <c r="C63" s="56"/>
      <c r="D63" s="57"/>
      <c r="E63" s="58"/>
      <c r="F63" s="58"/>
      <c r="G63" s="58"/>
      <c r="H63" s="58"/>
      <c r="I63" s="58"/>
      <c r="J63" s="31"/>
    </row>
    <row r="64" spans="1:11" s="25" customFormat="1" ht="25.5" customHeight="1" thickBot="1" x14ac:dyDescent="0.75">
      <c r="A64" s="47"/>
      <c r="B64" s="166" t="s">
        <v>34</v>
      </c>
      <c r="C64" s="166"/>
      <c r="D64" s="166"/>
      <c r="E64" s="166"/>
      <c r="F64" s="166"/>
      <c r="G64" s="166"/>
      <c r="H64" s="166"/>
      <c r="I64" s="166"/>
      <c r="J64" s="31"/>
    </row>
    <row r="65" spans="1:10" s="25" customFormat="1" ht="18" customHeight="1" x14ac:dyDescent="0.35">
      <c r="A65" s="47"/>
      <c r="B65" s="138" t="s">
        <v>0</v>
      </c>
      <c r="C65" s="140" t="s">
        <v>18</v>
      </c>
      <c r="D65" s="142" t="s">
        <v>21</v>
      </c>
      <c r="E65" s="142" t="s">
        <v>58</v>
      </c>
      <c r="F65" s="142" t="s">
        <v>3</v>
      </c>
      <c r="G65" s="144" t="s">
        <v>42</v>
      </c>
      <c r="H65" s="135" t="s">
        <v>35</v>
      </c>
      <c r="I65" s="135" t="s">
        <v>36</v>
      </c>
      <c r="J65" s="31"/>
    </row>
    <row r="66" spans="1:10" s="25" customFormat="1" ht="18" customHeight="1" thickBot="1" x14ac:dyDescent="0.4">
      <c r="A66" s="47"/>
      <c r="B66" s="139"/>
      <c r="C66" s="141"/>
      <c r="D66" s="143"/>
      <c r="E66" s="143"/>
      <c r="F66" s="143"/>
      <c r="G66" s="145"/>
      <c r="H66" s="136"/>
      <c r="I66" s="136"/>
      <c r="J66" s="31"/>
    </row>
    <row r="67" spans="1:10" s="25" customFormat="1" ht="19.5" customHeight="1" x14ac:dyDescent="0.45">
      <c r="A67" s="47"/>
      <c r="B67" s="33" t="s">
        <v>28</v>
      </c>
      <c r="C67" s="29" t="s">
        <v>106</v>
      </c>
      <c r="D67" s="45">
        <v>44308</v>
      </c>
      <c r="E67" s="45">
        <v>44312</v>
      </c>
      <c r="F67" s="45">
        <v>44318</v>
      </c>
      <c r="G67" s="102">
        <f t="shared" ref="G67:G71" si="9">E67+48</f>
        <v>44360</v>
      </c>
      <c r="H67" s="102">
        <f t="shared" ref="H67:H71" si="10">E67+48</f>
        <v>44360</v>
      </c>
      <c r="I67" s="103">
        <f t="shared" ref="I67:I71" si="11">E67+45</f>
        <v>44357</v>
      </c>
      <c r="J67" s="31"/>
    </row>
    <row r="68" spans="1:10" s="25" customFormat="1" ht="19.5" customHeight="1" x14ac:dyDescent="0.45">
      <c r="A68" s="47"/>
      <c r="B68" s="33" t="s">
        <v>67</v>
      </c>
      <c r="C68" s="29" t="s">
        <v>146</v>
      </c>
      <c r="D68" s="45">
        <v>44316</v>
      </c>
      <c r="E68" s="45">
        <v>44321</v>
      </c>
      <c r="F68" s="45">
        <v>44330</v>
      </c>
      <c r="G68" s="45">
        <f t="shared" si="9"/>
        <v>44369</v>
      </c>
      <c r="H68" s="45">
        <f t="shared" si="10"/>
        <v>44369</v>
      </c>
      <c r="I68" s="38">
        <f t="shared" si="11"/>
        <v>44366</v>
      </c>
      <c r="J68" s="31"/>
    </row>
    <row r="69" spans="1:10" s="25" customFormat="1" ht="19.5" customHeight="1" x14ac:dyDescent="0.45">
      <c r="A69" s="47"/>
      <c r="B69" s="33" t="s">
        <v>61</v>
      </c>
      <c r="C69" s="29" t="s">
        <v>99</v>
      </c>
      <c r="D69" s="45">
        <v>44327</v>
      </c>
      <c r="E69" s="45">
        <v>44330</v>
      </c>
      <c r="F69" s="45">
        <v>44339</v>
      </c>
      <c r="G69" s="45">
        <f t="shared" si="9"/>
        <v>44378</v>
      </c>
      <c r="H69" s="45">
        <f t="shared" si="10"/>
        <v>44378</v>
      </c>
      <c r="I69" s="38">
        <f t="shared" si="11"/>
        <v>44375</v>
      </c>
      <c r="J69" s="31"/>
    </row>
    <row r="70" spans="1:10" s="25" customFormat="1" ht="19.5" customHeight="1" x14ac:dyDescent="0.45">
      <c r="A70" s="47"/>
      <c r="B70" s="33" t="s">
        <v>28</v>
      </c>
      <c r="C70" s="29" t="s">
        <v>148</v>
      </c>
      <c r="D70" s="45">
        <v>44336</v>
      </c>
      <c r="E70" s="45">
        <v>44340</v>
      </c>
      <c r="F70" s="45">
        <v>44351</v>
      </c>
      <c r="G70" s="45">
        <f t="shared" si="9"/>
        <v>44388</v>
      </c>
      <c r="H70" s="45">
        <f t="shared" si="10"/>
        <v>44388</v>
      </c>
      <c r="I70" s="38">
        <f t="shared" si="11"/>
        <v>44385</v>
      </c>
      <c r="J70" s="31"/>
    </row>
    <row r="71" spans="1:10" s="25" customFormat="1" ht="19.5" customHeight="1" x14ac:dyDescent="0.45">
      <c r="A71" s="47"/>
      <c r="B71" s="33" t="s">
        <v>66</v>
      </c>
      <c r="C71" s="29" t="s">
        <v>94</v>
      </c>
      <c r="D71" s="45">
        <v>44343</v>
      </c>
      <c r="E71" s="45">
        <v>44346</v>
      </c>
      <c r="F71" s="45">
        <v>44358</v>
      </c>
      <c r="G71" s="45">
        <f t="shared" si="9"/>
        <v>44394</v>
      </c>
      <c r="H71" s="45">
        <f t="shared" si="10"/>
        <v>44394</v>
      </c>
      <c r="I71" s="38">
        <f t="shared" si="11"/>
        <v>44391</v>
      </c>
      <c r="J71" s="31"/>
    </row>
    <row r="72" spans="1:10" s="25" customFormat="1" ht="19.5" customHeight="1" x14ac:dyDescent="0.45">
      <c r="A72" s="47"/>
      <c r="B72" s="33" t="s">
        <v>67</v>
      </c>
      <c r="C72" s="29" t="s">
        <v>169</v>
      </c>
      <c r="D72" s="45">
        <v>44350</v>
      </c>
      <c r="E72" s="45">
        <v>44353</v>
      </c>
      <c r="F72" s="45">
        <v>44365</v>
      </c>
      <c r="G72" s="45">
        <f t="shared" ref="G72" si="12">E72+48</f>
        <v>44401</v>
      </c>
      <c r="H72" s="45">
        <f t="shared" ref="H72" si="13">E72+48</f>
        <v>44401</v>
      </c>
      <c r="I72" s="38">
        <f t="shared" ref="I72" si="14">E72+45</f>
        <v>44398</v>
      </c>
      <c r="J72" s="31"/>
    </row>
    <row r="73" spans="1:10" s="24" customFormat="1" ht="20.25" customHeight="1" thickBot="1" x14ac:dyDescent="0.5">
      <c r="A73" s="47"/>
      <c r="B73" s="34" t="s">
        <v>61</v>
      </c>
      <c r="C73" s="20" t="s">
        <v>144</v>
      </c>
      <c r="D73" s="36">
        <v>44357</v>
      </c>
      <c r="E73" s="36">
        <v>44360</v>
      </c>
      <c r="F73" s="36">
        <v>44372</v>
      </c>
      <c r="G73" s="36">
        <f>E73+48</f>
        <v>44408</v>
      </c>
      <c r="H73" s="36">
        <f>E73+48</f>
        <v>44408</v>
      </c>
      <c r="I73" s="39">
        <f>E73+45</f>
        <v>44405</v>
      </c>
      <c r="J73" s="31"/>
    </row>
    <row r="74" spans="1:10" s="25" customFormat="1" ht="24.75" customHeight="1" thickBot="1" x14ac:dyDescent="0.75">
      <c r="A74" s="47"/>
      <c r="B74" s="166" t="s">
        <v>15</v>
      </c>
      <c r="C74" s="166"/>
      <c r="D74" s="166"/>
      <c r="E74" s="166"/>
      <c r="F74" s="166"/>
      <c r="G74" s="166"/>
      <c r="H74" s="166"/>
      <c r="I74" s="166"/>
      <c r="J74" s="31"/>
    </row>
    <row r="75" spans="1:10" s="25" customFormat="1" ht="20.25" customHeight="1" x14ac:dyDescent="0.35">
      <c r="A75" s="47"/>
      <c r="B75" s="138" t="s">
        <v>0</v>
      </c>
      <c r="C75" s="140" t="s">
        <v>18</v>
      </c>
      <c r="D75" s="142" t="s">
        <v>21</v>
      </c>
      <c r="E75" s="142" t="s">
        <v>58</v>
      </c>
      <c r="F75" s="142" t="s">
        <v>3</v>
      </c>
      <c r="G75" s="135" t="s">
        <v>37</v>
      </c>
      <c r="H75" s="135" t="s">
        <v>41</v>
      </c>
      <c r="I75" s="135" t="s">
        <v>40</v>
      </c>
      <c r="J75" s="31"/>
    </row>
    <row r="76" spans="1:10" s="25" customFormat="1" ht="20.25" customHeight="1" thickBot="1" x14ac:dyDescent="0.4">
      <c r="A76" s="47"/>
      <c r="B76" s="139"/>
      <c r="C76" s="141"/>
      <c r="D76" s="143"/>
      <c r="E76" s="143"/>
      <c r="F76" s="143"/>
      <c r="G76" s="136"/>
      <c r="H76" s="136"/>
      <c r="I76" s="136"/>
      <c r="J76" s="31"/>
    </row>
    <row r="77" spans="1:10" s="25" customFormat="1" ht="19.5" customHeight="1" x14ac:dyDescent="0.45">
      <c r="A77" s="47"/>
      <c r="B77" s="33" t="s">
        <v>28</v>
      </c>
      <c r="C77" s="29" t="s">
        <v>106</v>
      </c>
      <c r="D77" s="45">
        <v>44308</v>
      </c>
      <c r="E77" s="45">
        <v>44312</v>
      </c>
      <c r="F77" s="45">
        <v>44318</v>
      </c>
      <c r="G77" s="102">
        <f t="shared" ref="G77:G81" si="15">E77+45</f>
        <v>44357</v>
      </c>
      <c r="H77" s="102">
        <f t="shared" ref="H77:H81" si="16">E77+48</f>
        <v>44360</v>
      </c>
      <c r="I77" s="103">
        <f t="shared" ref="I77:I81" si="17">E77+53</f>
        <v>44365</v>
      </c>
      <c r="J77" s="31"/>
    </row>
    <row r="78" spans="1:10" s="25" customFormat="1" ht="20.25" customHeight="1" x14ac:dyDescent="0.45">
      <c r="A78" s="47"/>
      <c r="B78" s="33" t="s">
        <v>67</v>
      </c>
      <c r="C78" s="29" t="s">
        <v>146</v>
      </c>
      <c r="D78" s="45">
        <v>44316</v>
      </c>
      <c r="E78" s="45">
        <v>44321</v>
      </c>
      <c r="F78" s="45">
        <v>44330</v>
      </c>
      <c r="G78" s="45">
        <f t="shared" si="15"/>
        <v>44366</v>
      </c>
      <c r="H78" s="45">
        <f t="shared" si="16"/>
        <v>44369</v>
      </c>
      <c r="I78" s="38">
        <f t="shared" si="17"/>
        <v>44374</v>
      </c>
      <c r="J78" s="31"/>
    </row>
    <row r="79" spans="1:10" s="25" customFormat="1" ht="20.25" customHeight="1" x14ac:dyDescent="0.45">
      <c r="A79" s="47"/>
      <c r="B79" s="33" t="s">
        <v>61</v>
      </c>
      <c r="C79" s="29" t="s">
        <v>99</v>
      </c>
      <c r="D79" s="45">
        <v>44327</v>
      </c>
      <c r="E79" s="45">
        <v>44330</v>
      </c>
      <c r="F79" s="45">
        <v>44339</v>
      </c>
      <c r="G79" s="45">
        <f t="shared" si="15"/>
        <v>44375</v>
      </c>
      <c r="H79" s="45">
        <f t="shared" si="16"/>
        <v>44378</v>
      </c>
      <c r="I79" s="38">
        <f t="shared" si="17"/>
        <v>44383</v>
      </c>
      <c r="J79" s="31"/>
    </row>
    <row r="80" spans="1:10" s="25" customFormat="1" ht="20.25" customHeight="1" x14ac:dyDescent="0.45">
      <c r="A80" s="47"/>
      <c r="B80" s="33" t="s">
        <v>28</v>
      </c>
      <c r="C80" s="29" t="s">
        <v>148</v>
      </c>
      <c r="D80" s="45">
        <v>44336</v>
      </c>
      <c r="E80" s="45">
        <v>44340</v>
      </c>
      <c r="F80" s="45">
        <v>44351</v>
      </c>
      <c r="G80" s="45">
        <f t="shared" si="15"/>
        <v>44385</v>
      </c>
      <c r="H80" s="45">
        <f t="shared" si="16"/>
        <v>44388</v>
      </c>
      <c r="I80" s="38">
        <f t="shared" si="17"/>
        <v>44393</v>
      </c>
      <c r="J80" s="31"/>
    </row>
    <row r="81" spans="1:10" s="25" customFormat="1" ht="20.25" customHeight="1" x14ac:dyDescent="0.45">
      <c r="A81" s="47"/>
      <c r="B81" s="33" t="s">
        <v>66</v>
      </c>
      <c r="C81" s="29" t="s">
        <v>94</v>
      </c>
      <c r="D81" s="45">
        <v>44343</v>
      </c>
      <c r="E81" s="45">
        <v>44346</v>
      </c>
      <c r="F81" s="45">
        <v>44358</v>
      </c>
      <c r="G81" s="45">
        <f t="shared" si="15"/>
        <v>44391</v>
      </c>
      <c r="H81" s="45">
        <f t="shared" si="16"/>
        <v>44394</v>
      </c>
      <c r="I81" s="38">
        <f t="shared" si="17"/>
        <v>44399</v>
      </c>
      <c r="J81" s="31"/>
    </row>
    <row r="82" spans="1:10" s="25" customFormat="1" ht="20.25" customHeight="1" x14ac:dyDescent="0.45">
      <c r="A82" s="47"/>
      <c r="B82" s="33" t="s">
        <v>67</v>
      </c>
      <c r="C82" s="29" t="s">
        <v>169</v>
      </c>
      <c r="D82" s="45">
        <v>44350</v>
      </c>
      <c r="E82" s="45">
        <v>44353</v>
      </c>
      <c r="F82" s="45">
        <v>44365</v>
      </c>
      <c r="G82" s="45">
        <f t="shared" ref="G82" si="18">E82+45</f>
        <v>44398</v>
      </c>
      <c r="H82" s="45">
        <f t="shared" ref="H82" si="19">E82+48</f>
        <v>44401</v>
      </c>
      <c r="I82" s="38">
        <f t="shared" ref="I82" si="20">E82+53</f>
        <v>44406</v>
      </c>
      <c r="J82" s="31"/>
    </row>
    <row r="83" spans="1:10" s="25" customFormat="1" ht="20.25" customHeight="1" thickBot="1" x14ac:dyDescent="0.5">
      <c r="A83" s="47"/>
      <c r="B83" s="34" t="s">
        <v>61</v>
      </c>
      <c r="C83" s="20" t="s">
        <v>144</v>
      </c>
      <c r="D83" s="36">
        <v>44357</v>
      </c>
      <c r="E83" s="36">
        <v>44360</v>
      </c>
      <c r="F83" s="36">
        <v>44372</v>
      </c>
      <c r="G83" s="36">
        <f>E83+45</f>
        <v>44405</v>
      </c>
      <c r="H83" s="36">
        <f>E83+48</f>
        <v>44408</v>
      </c>
      <c r="I83" s="39">
        <f>E83+53</f>
        <v>44413</v>
      </c>
      <c r="J83" s="31"/>
    </row>
    <row r="84" spans="1:10" s="25" customFormat="1" ht="20.25" customHeight="1" x14ac:dyDescent="0.45">
      <c r="A84" s="47"/>
      <c r="B84" s="55"/>
      <c r="C84" s="56"/>
      <c r="D84" s="61"/>
      <c r="E84" s="58"/>
      <c r="F84" s="58"/>
      <c r="G84" s="58"/>
      <c r="H84" s="58"/>
      <c r="I84" s="58"/>
      <c r="J84" s="31"/>
    </row>
    <row r="85" spans="1:10" s="25" customFormat="1" ht="20.25" customHeight="1" x14ac:dyDescent="0.45">
      <c r="A85" s="47"/>
      <c r="B85" s="55"/>
      <c r="C85" s="56"/>
      <c r="D85" s="61"/>
      <c r="E85" s="58"/>
      <c r="F85" s="58"/>
      <c r="G85" s="58"/>
      <c r="H85" s="58"/>
      <c r="I85" s="58"/>
      <c r="J85" s="31"/>
    </row>
    <row r="86" spans="1:10" s="25" customFormat="1" ht="20.25" customHeight="1" x14ac:dyDescent="0.45">
      <c r="A86" s="47"/>
      <c r="B86" s="55"/>
      <c r="C86" s="56"/>
      <c r="D86" s="61"/>
      <c r="E86" s="58"/>
      <c r="F86" s="58"/>
      <c r="G86" s="58"/>
      <c r="H86" s="58"/>
      <c r="I86" s="58"/>
      <c r="J86" s="31"/>
    </row>
    <row r="87" spans="1:10" s="25" customFormat="1" ht="20.25" customHeight="1" x14ac:dyDescent="0.45">
      <c r="A87" s="47"/>
      <c r="B87" s="55"/>
      <c r="C87" s="56"/>
      <c r="D87" s="61"/>
      <c r="E87" s="58"/>
      <c r="F87" s="58"/>
      <c r="G87" s="58"/>
      <c r="H87" s="58"/>
      <c r="I87" s="58"/>
      <c r="J87" s="31"/>
    </row>
    <row r="88" spans="1:10" s="25" customFormat="1" ht="20.25" customHeight="1" x14ac:dyDescent="0.45">
      <c r="A88" s="47"/>
      <c r="B88" s="55"/>
      <c r="C88" s="56"/>
      <c r="D88" s="61"/>
      <c r="E88" s="58"/>
      <c r="F88" s="58"/>
      <c r="G88" s="58"/>
      <c r="H88" s="58"/>
      <c r="I88" s="58"/>
      <c r="J88" s="31"/>
    </row>
    <row r="89" spans="1:10" s="25" customFormat="1" ht="20.25" customHeight="1" x14ac:dyDescent="0.45">
      <c r="A89" s="47"/>
      <c r="B89" s="55"/>
      <c r="C89" s="56"/>
      <c r="D89" s="61"/>
      <c r="E89" s="58"/>
      <c r="F89" s="58"/>
      <c r="G89" s="58"/>
      <c r="H89" s="58"/>
      <c r="I89" s="58"/>
      <c r="J89" s="31"/>
    </row>
    <row r="90" spans="1:10" s="25" customFormat="1" ht="20.25" customHeight="1" x14ac:dyDescent="0.45">
      <c r="A90" s="47"/>
      <c r="B90" s="55"/>
      <c r="C90" s="56"/>
      <c r="D90" s="61"/>
      <c r="E90" s="58"/>
      <c r="F90" s="58"/>
      <c r="G90" s="58"/>
      <c r="H90" s="58"/>
      <c r="I90" s="58"/>
      <c r="J90" s="31"/>
    </row>
    <row r="91" spans="1:10" s="25" customFormat="1" ht="20.25" customHeight="1" x14ac:dyDescent="0.45">
      <c r="A91" s="47"/>
      <c r="B91" s="55"/>
      <c r="C91" s="56"/>
      <c r="D91" s="61"/>
      <c r="E91" s="58"/>
      <c r="F91" s="58"/>
      <c r="G91" s="58"/>
      <c r="H91" s="58"/>
      <c r="I91" s="58"/>
      <c r="J91" s="31"/>
    </row>
    <row r="92" spans="1:10" s="25" customFormat="1" ht="20.25" customHeight="1" x14ac:dyDescent="0.45">
      <c r="A92" s="47"/>
      <c r="B92" s="55"/>
      <c r="C92" s="56"/>
      <c r="D92" s="61"/>
      <c r="E92" s="58"/>
      <c r="F92" s="58"/>
      <c r="G92" s="58"/>
      <c r="H92" s="58"/>
      <c r="I92" s="58"/>
      <c r="J92" s="31"/>
    </row>
    <row r="93" spans="1:10" s="25" customFormat="1" ht="20.25" customHeight="1" x14ac:dyDescent="0.45">
      <c r="A93" s="47"/>
      <c r="B93" s="55"/>
      <c r="C93" s="56"/>
      <c r="D93" s="61"/>
      <c r="E93" s="58"/>
      <c r="F93" s="58"/>
      <c r="G93" s="58"/>
      <c r="H93" s="58"/>
      <c r="I93" s="58"/>
      <c r="J93" s="31"/>
    </row>
    <row r="94" spans="1:10" s="25" customFormat="1" ht="20.25" customHeight="1" x14ac:dyDescent="0.45">
      <c r="A94" s="47"/>
      <c r="B94" s="55"/>
      <c r="C94" s="56"/>
      <c r="D94" s="61"/>
      <c r="E94" s="58"/>
      <c r="F94" s="58"/>
      <c r="G94" s="58"/>
      <c r="H94" s="58"/>
      <c r="I94" s="58"/>
      <c r="J94" s="31"/>
    </row>
    <row r="95" spans="1:10" s="25" customFormat="1" ht="12.75" customHeight="1" x14ac:dyDescent="0.3">
      <c r="A95" s="47"/>
      <c r="B95" s="52"/>
      <c r="C95" s="53"/>
      <c r="D95" s="54"/>
      <c r="E95" s="54"/>
      <c r="F95" s="37"/>
      <c r="G95" s="37"/>
      <c r="H95" s="48"/>
      <c r="I95" s="31"/>
      <c r="J95" s="31"/>
    </row>
    <row r="96" spans="1:10" s="25" customFormat="1" ht="24.75" customHeight="1" thickBot="1" x14ac:dyDescent="0.75">
      <c r="A96" s="47"/>
      <c r="B96" s="166" t="s">
        <v>29</v>
      </c>
      <c r="C96" s="166"/>
      <c r="D96" s="166"/>
      <c r="E96" s="166"/>
      <c r="F96" s="166"/>
      <c r="G96" s="166"/>
      <c r="H96" s="166"/>
      <c r="I96" s="12" t="s">
        <v>160</v>
      </c>
      <c r="J96" s="12"/>
    </row>
    <row r="97" spans="1:10" s="25" customFormat="1" ht="12.75" customHeight="1" x14ac:dyDescent="0.35">
      <c r="A97" s="47"/>
      <c r="B97" s="138" t="s">
        <v>0</v>
      </c>
      <c r="C97" s="140" t="s">
        <v>18</v>
      </c>
      <c r="D97" s="142" t="s">
        <v>21</v>
      </c>
      <c r="E97" s="142" t="s">
        <v>58</v>
      </c>
      <c r="F97" s="135" t="s">
        <v>17</v>
      </c>
      <c r="G97" s="152"/>
      <c r="H97" s="152"/>
      <c r="I97" s="31"/>
      <c r="J97" s="31"/>
    </row>
    <row r="98" spans="1:10" s="25" customFormat="1" ht="25.5" customHeight="1" thickBot="1" x14ac:dyDescent="0.4">
      <c r="A98" s="47"/>
      <c r="B98" s="139"/>
      <c r="C98" s="141"/>
      <c r="D98" s="143"/>
      <c r="E98" s="143"/>
      <c r="F98" s="136"/>
      <c r="G98" s="153"/>
      <c r="H98" s="153"/>
      <c r="I98" s="31"/>
      <c r="J98" s="31"/>
    </row>
    <row r="99" spans="1:10" s="25" customFormat="1" ht="20.25" customHeight="1" x14ac:dyDescent="0.45">
      <c r="A99" s="47"/>
      <c r="B99" s="33" t="s">
        <v>95</v>
      </c>
      <c r="C99" s="78" t="s">
        <v>96</v>
      </c>
      <c r="D99" s="45">
        <v>44307</v>
      </c>
      <c r="E99" s="45">
        <v>44312</v>
      </c>
      <c r="F99" s="90">
        <v>44319</v>
      </c>
      <c r="G99" s="37"/>
      <c r="H99" s="48"/>
      <c r="I99" s="31"/>
      <c r="J99" s="31"/>
    </row>
    <row r="100" spans="1:10" s="25" customFormat="1" ht="20.25" customHeight="1" x14ac:dyDescent="0.45">
      <c r="A100" s="47"/>
      <c r="B100" s="33" t="s">
        <v>150</v>
      </c>
      <c r="C100" s="78" t="s">
        <v>151</v>
      </c>
      <c r="D100" s="45">
        <v>44314</v>
      </c>
      <c r="E100" s="45">
        <v>44319</v>
      </c>
      <c r="F100" s="90">
        <v>44327</v>
      </c>
      <c r="G100" s="37"/>
      <c r="H100" s="48"/>
      <c r="I100" s="31"/>
      <c r="J100" s="31"/>
    </row>
    <row r="101" spans="1:10" s="25" customFormat="1" ht="20.25" customHeight="1" x14ac:dyDescent="0.45">
      <c r="A101" s="47"/>
      <c r="B101" s="33" t="s">
        <v>152</v>
      </c>
      <c r="C101" s="78" t="s">
        <v>153</v>
      </c>
      <c r="D101" s="45">
        <v>44321</v>
      </c>
      <c r="E101" s="45">
        <v>44326</v>
      </c>
      <c r="F101" s="90">
        <v>44333</v>
      </c>
      <c r="G101" s="37"/>
      <c r="H101" s="48"/>
      <c r="I101" s="31"/>
      <c r="J101" s="31"/>
    </row>
    <row r="102" spans="1:10" s="25" customFormat="1" ht="20.25" customHeight="1" x14ac:dyDescent="0.45">
      <c r="A102" s="47"/>
      <c r="B102" s="33" t="s">
        <v>171</v>
      </c>
      <c r="C102" s="78" t="s">
        <v>172</v>
      </c>
      <c r="D102" s="45">
        <v>44328</v>
      </c>
      <c r="E102" s="45">
        <v>44333</v>
      </c>
      <c r="F102" s="90">
        <v>44340</v>
      </c>
      <c r="G102" s="37"/>
      <c r="H102" s="48"/>
      <c r="I102" s="31"/>
      <c r="J102" s="31"/>
    </row>
    <row r="103" spans="1:10" s="25" customFormat="1" ht="20.25" customHeight="1" thickBot="1" x14ac:dyDescent="0.5">
      <c r="A103" s="47"/>
      <c r="B103" s="34" t="s">
        <v>149</v>
      </c>
      <c r="C103" s="91" t="s">
        <v>173</v>
      </c>
      <c r="D103" s="36">
        <v>44342</v>
      </c>
      <c r="E103" s="36">
        <v>44347</v>
      </c>
      <c r="F103" s="92">
        <v>44355</v>
      </c>
      <c r="G103" s="37"/>
      <c r="H103" s="48"/>
      <c r="I103" s="31"/>
      <c r="J103" s="31"/>
    </row>
    <row r="104" spans="1:10" s="25" customFormat="1" ht="18" customHeight="1" x14ac:dyDescent="0.3">
      <c r="A104" s="47"/>
      <c r="B104" s="52"/>
      <c r="C104" s="53"/>
      <c r="D104" s="54"/>
      <c r="E104" s="54"/>
      <c r="F104" s="37"/>
      <c r="G104" s="37"/>
      <c r="H104" s="48"/>
      <c r="I104" s="31"/>
      <c r="J104" s="31"/>
    </row>
    <row r="105" spans="1:10" s="25" customFormat="1" ht="18" customHeight="1" x14ac:dyDescent="0.3">
      <c r="A105" s="47"/>
      <c r="B105" s="52"/>
      <c r="C105" s="53"/>
      <c r="D105" s="54"/>
      <c r="E105" s="54"/>
      <c r="F105" s="37"/>
      <c r="G105" s="37"/>
      <c r="H105" s="48"/>
      <c r="I105" s="31"/>
      <c r="J105" s="31"/>
    </row>
    <row r="106" spans="1:10" s="25" customFormat="1" ht="18" customHeight="1" x14ac:dyDescent="0.3">
      <c r="A106" s="47"/>
      <c r="B106" s="52"/>
      <c r="C106" s="53"/>
      <c r="D106" s="54"/>
      <c r="E106" s="54"/>
      <c r="F106" s="37"/>
      <c r="G106" s="37"/>
      <c r="H106" s="48"/>
      <c r="I106" s="31"/>
      <c r="J106" s="31"/>
    </row>
    <row r="107" spans="1:10" s="25" customFormat="1" ht="18" customHeight="1" x14ac:dyDescent="0.3">
      <c r="A107" s="47"/>
      <c r="B107" s="52"/>
      <c r="C107" s="53"/>
      <c r="D107" s="54"/>
      <c r="E107" s="54"/>
      <c r="F107" s="37"/>
      <c r="G107" s="37"/>
      <c r="H107" s="59"/>
      <c r="I107" s="59"/>
      <c r="J107" s="59"/>
    </row>
    <row r="108" spans="1:10" s="25" customFormat="1" ht="18" customHeight="1" x14ac:dyDescent="0.3">
      <c r="A108" s="47"/>
      <c r="B108" s="52"/>
      <c r="C108" s="53"/>
      <c r="D108" s="54"/>
      <c r="E108" s="54"/>
      <c r="F108" s="37"/>
      <c r="G108" s="37"/>
      <c r="H108" s="59"/>
      <c r="I108" s="59"/>
      <c r="J108" s="59"/>
    </row>
    <row r="109" spans="1:10" s="25" customFormat="1" ht="18" customHeight="1" x14ac:dyDescent="0.3">
      <c r="A109" s="47"/>
      <c r="B109" s="52"/>
      <c r="C109" s="62"/>
      <c r="D109" s="54"/>
      <c r="E109" s="54"/>
      <c r="F109" s="37"/>
      <c r="G109" s="37"/>
      <c r="H109" s="59"/>
      <c r="I109" s="59"/>
      <c r="J109" s="59"/>
    </row>
    <row r="110" spans="1:10" s="25" customFormat="1" ht="18" customHeight="1" x14ac:dyDescent="0.3">
      <c r="A110" s="47"/>
      <c r="B110" s="52"/>
      <c r="C110" s="62"/>
      <c r="D110" s="54"/>
      <c r="E110" s="54"/>
      <c r="F110" s="37"/>
      <c r="G110" s="37"/>
      <c r="H110" s="59"/>
      <c r="I110" s="59"/>
      <c r="J110" s="59"/>
    </row>
    <row r="111" spans="1:10" s="25" customFormat="1" ht="18" customHeight="1" x14ac:dyDescent="0.35">
      <c r="A111" s="47"/>
      <c r="B111" s="62"/>
      <c r="C111" s="62"/>
      <c r="D111" s="31"/>
      <c r="E111" s="31"/>
      <c r="F111" s="31"/>
      <c r="G111" s="31"/>
      <c r="H111" s="31"/>
      <c r="I111" s="31"/>
      <c r="J111" s="31"/>
    </row>
    <row r="112" spans="1:10" ht="18" customHeight="1" x14ac:dyDescent="0.35">
      <c r="B112" s="63"/>
      <c r="C112" s="63"/>
      <c r="D112" s="8"/>
      <c r="E112" s="8"/>
      <c r="F112" s="8"/>
      <c r="G112" s="8"/>
      <c r="H112" s="8"/>
      <c r="I112" s="8"/>
      <c r="J112" s="8"/>
    </row>
    <row r="113" spans="2:11" ht="18" customHeight="1" x14ac:dyDescent="0.35">
      <c r="B113" s="6"/>
      <c r="C113" s="6"/>
      <c r="D113" s="7"/>
      <c r="E113" s="7"/>
      <c r="F113" s="7"/>
      <c r="G113" s="7"/>
      <c r="H113" s="7"/>
      <c r="I113" s="60"/>
    </row>
    <row r="114" spans="2:11" ht="18" customHeight="1" x14ac:dyDescent="0.35">
      <c r="B114" s="6"/>
      <c r="C114" s="6"/>
      <c r="D114" s="7"/>
      <c r="E114" s="7"/>
      <c r="F114" s="7"/>
      <c r="G114" s="7"/>
      <c r="H114" s="7"/>
      <c r="I114" s="7"/>
      <c r="J114" s="60"/>
    </row>
    <row r="115" spans="2:11" ht="18" customHeight="1" x14ac:dyDescent="0.35">
      <c r="B115" s="6"/>
      <c r="C115" s="6"/>
      <c r="D115" s="7"/>
      <c r="E115" s="7"/>
      <c r="F115" s="7"/>
      <c r="G115" s="7"/>
      <c r="H115" s="7"/>
      <c r="I115" s="60"/>
    </row>
    <row r="116" spans="2:11" ht="18" customHeight="1" x14ac:dyDescent="0.35">
      <c r="B116" s="6"/>
      <c r="C116" s="6"/>
      <c r="D116" s="7"/>
      <c r="E116" s="7"/>
      <c r="F116" s="7"/>
      <c r="G116" s="7"/>
      <c r="H116" s="7"/>
      <c r="I116" s="7"/>
    </row>
    <row r="117" spans="2:11" ht="18" customHeight="1" x14ac:dyDescent="0.35">
      <c r="B117" s="6"/>
      <c r="C117" s="6"/>
      <c r="D117" s="7"/>
      <c r="E117" s="7"/>
      <c r="F117" s="7"/>
      <c r="G117" s="7"/>
      <c r="H117" s="7"/>
      <c r="I117" s="7"/>
    </row>
    <row r="118" spans="2:11" ht="18" customHeight="1" x14ac:dyDescent="0.35">
      <c r="B118" s="6"/>
      <c r="C118" s="6"/>
      <c r="D118" s="7"/>
      <c r="E118" s="7"/>
      <c r="F118" s="7"/>
      <c r="G118" s="7"/>
      <c r="H118" s="7"/>
      <c r="I118" s="7"/>
    </row>
    <row r="119" spans="2:11" ht="18" customHeight="1" x14ac:dyDescent="0.35">
      <c r="B119" s="6"/>
      <c r="C119" s="6"/>
      <c r="D119" s="7"/>
      <c r="E119" s="64"/>
      <c r="F119" s="64"/>
      <c r="G119" s="64"/>
      <c r="H119" s="64"/>
      <c r="I119" s="7"/>
    </row>
    <row r="120" spans="2:11" ht="18" customHeight="1" x14ac:dyDescent="0.35">
      <c r="B120" s="6"/>
      <c r="C120" s="6"/>
      <c r="D120" s="7"/>
      <c r="E120" s="7"/>
      <c r="F120" s="7"/>
      <c r="G120" s="7"/>
      <c r="H120" s="7"/>
      <c r="I120" s="7"/>
      <c r="K120" s="5"/>
    </row>
    <row r="121" spans="2:11" ht="18" customHeight="1" x14ac:dyDescent="0.35">
      <c r="B121" s="6"/>
      <c r="C121" s="6"/>
      <c r="D121" s="7"/>
      <c r="E121" s="149"/>
      <c r="F121" s="149"/>
      <c r="G121" s="149"/>
      <c r="H121" s="149"/>
      <c r="I121" s="7"/>
    </row>
    <row r="122" spans="2:11" ht="18" customHeight="1" x14ac:dyDescent="0.35">
      <c r="B122" s="6"/>
      <c r="C122" s="6"/>
      <c r="D122" s="7"/>
      <c r="E122" s="7"/>
      <c r="F122" s="7"/>
      <c r="G122" s="7"/>
      <c r="H122" s="7"/>
      <c r="I122" s="7"/>
    </row>
    <row r="123" spans="2:11" ht="18" customHeight="1" x14ac:dyDescent="0.35">
      <c r="B123" s="6"/>
      <c r="C123" s="6"/>
      <c r="D123" s="7"/>
      <c r="E123" s="7"/>
      <c r="F123" s="7"/>
      <c r="G123" s="7"/>
      <c r="H123" s="7"/>
      <c r="I123" s="7"/>
    </row>
    <row r="124" spans="2:11" ht="18" customHeight="1" x14ac:dyDescent="0.35">
      <c r="B124" s="6"/>
      <c r="C124" s="6"/>
      <c r="D124" s="7"/>
      <c r="E124" s="7"/>
      <c r="F124" s="7"/>
      <c r="G124" s="7"/>
      <c r="H124" s="7"/>
      <c r="I124" s="7"/>
    </row>
    <row r="125" spans="2:11" ht="18" customHeight="1" x14ac:dyDescent="0.35">
      <c r="B125" s="6"/>
      <c r="C125" s="6"/>
      <c r="D125" s="7"/>
      <c r="E125" s="7"/>
      <c r="F125" s="7"/>
      <c r="G125" s="7"/>
      <c r="H125" s="7"/>
      <c r="I125" s="7"/>
    </row>
    <row r="126" spans="2:11" ht="18" customHeight="1" x14ac:dyDescent="0.35">
      <c r="B126" s="6"/>
      <c r="C126" s="6"/>
      <c r="D126" s="7"/>
      <c r="E126" s="7"/>
      <c r="F126" s="7"/>
      <c r="G126" s="7"/>
      <c r="H126" s="7"/>
      <c r="I126" s="7"/>
    </row>
    <row r="127" spans="2:11" ht="18" customHeight="1" x14ac:dyDescent="0.35">
      <c r="B127" s="6"/>
      <c r="C127" s="6"/>
      <c r="D127" s="7"/>
      <c r="E127" s="7"/>
      <c r="F127" s="7"/>
      <c r="G127" s="7"/>
      <c r="H127" s="7"/>
      <c r="I127" s="7"/>
    </row>
    <row r="128" spans="2:11" ht="18" customHeight="1" x14ac:dyDescent="0.35">
      <c r="B128" s="6"/>
      <c r="C128" s="6"/>
      <c r="D128" s="7"/>
      <c r="E128" s="7"/>
      <c r="F128" s="7"/>
      <c r="G128" s="7"/>
      <c r="H128" s="7"/>
      <c r="I128" s="7"/>
    </row>
    <row r="129" spans="2:10" ht="18" customHeight="1" x14ac:dyDescent="0.35">
      <c r="B129" s="6"/>
      <c r="C129" s="6"/>
      <c r="D129" s="7"/>
      <c r="E129" s="7"/>
      <c r="F129" s="7"/>
      <c r="G129" s="7"/>
      <c r="H129" s="7"/>
      <c r="I129" s="7"/>
    </row>
    <row r="130" spans="2:10" ht="18" customHeight="1" x14ac:dyDescent="0.35">
      <c r="B130" s="6"/>
      <c r="C130" s="6"/>
      <c r="D130" s="7"/>
      <c r="E130" s="7"/>
      <c r="F130" s="7"/>
      <c r="G130" s="7"/>
      <c r="H130" s="7"/>
      <c r="I130" s="7"/>
    </row>
    <row r="131" spans="2:10" ht="18" customHeight="1" x14ac:dyDescent="0.35">
      <c r="B131" s="68" t="s">
        <v>43</v>
      </c>
      <c r="C131" s="69"/>
      <c r="D131" s="70"/>
      <c r="E131" s="70"/>
      <c r="F131" s="70"/>
      <c r="G131" s="70"/>
      <c r="H131" s="70"/>
      <c r="I131" s="70"/>
      <c r="J131" s="70"/>
    </row>
    <row r="132" spans="2:10" ht="18" customHeight="1" x14ac:dyDescent="0.35">
      <c r="B132" s="68" t="s">
        <v>44</v>
      </c>
      <c r="C132" s="69"/>
      <c r="D132" s="70"/>
      <c r="E132" s="70"/>
      <c r="F132" s="70"/>
      <c r="G132" s="70"/>
      <c r="H132" s="70"/>
      <c r="I132" s="70"/>
      <c r="J132" s="70"/>
    </row>
    <row r="133" spans="2:10" ht="18" customHeight="1" x14ac:dyDescent="0.35">
      <c r="B133" s="68" t="s">
        <v>45</v>
      </c>
      <c r="C133" s="69"/>
      <c r="D133" s="70"/>
      <c r="E133" s="70"/>
      <c r="F133" s="70"/>
      <c r="G133" s="70"/>
      <c r="H133" s="70"/>
      <c r="I133" s="70"/>
      <c r="J133" s="70"/>
    </row>
    <row r="134" spans="2:10" ht="18" customHeight="1" x14ac:dyDescent="0.35">
      <c r="B134" s="68" t="s">
        <v>46</v>
      </c>
      <c r="C134" s="69"/>
      <c r="D134" s="70"/>
      <c r="E134" s="70"/>
      <c r="F134" s="70"/>
      <c r="G134" s="70"/>
      <c r="H134" s="70"/>
      <c r="I134" s="70"/>
      <c r="J134" s="70"/>
    </row>
    <row r="135" spans="2:10" ht="18" customHeight="1" x14ac:dyDescent="0.35">
      <c r="B135" s="68" t="s">
        <v>49</v>
      </c>
      <c r="C135" s="69"/>
      <c r="D135" s="70"/>
      <c r="E135" s="70"/>
      <c r="F135" s="70"/>
      <c r="G135" s="70"/>
      <c r="H135" s="70"/>
      <c r="I135" s="70"/>
      <c r="J135" s="70"/>
    </row>
    <row r="136" spans="2:10" ht="18" customHeight="1" x14ac:dyDescent="0.35">
      <c r="B136" s="65"/>
      <c r="C136" s="66"/>
      <c r="D136" s="67"/>
      <c r="E136" s="67"/>
      <c r="F136" s="67"/>
      <c r="G136" s="67"/>
      <c r="H136" s="7"/>
      <c r="I136" s="7"/>
    </row>
    <row r="137" spans="2:10" ht="18" customHeight="1" x14ac:dyDescent="0.35">
      <c r="B137" s="65"/>
      <c r="C137" s="66"/>
      <c r="D137" s="67"/>
      <c r="E137" s="67"/>
      <c r="F137" s="67"/>
      <c r="G137" s="67"/>
      <c r="H137" s="7"/>
      <c r="I137" s="7"/>
    </row>
    <row r="138" spans="2:10" ht="18" customHeight="1" x14ac:dyDescent="0.35">
      <c r="B138" s="65"/>
      <c r="C138" s="66"/>
      <c r="D138" s="67"/>
      <c r="E138" s="67"/>
      <c r="F138" s="67"/>
      <c r="G138" s="67"/>
      <c r="H138" s="7"/>
      <c r="I138" s="7"/>
    </row>
    <row r="139" spans="2:10" ht="18" customHeight="1" x14ac:dyDescent="0.35">
      <c r="B139" s="65"/>
      <c r="C139" s="66"/>
      <c r="D139" s="67"/>
      <c r="E139" s="67"/>
      <c r="F139" s="67"/>
      <c r="G139" s="67"/>
      <c r="H139" s="7"/>
      <c r="I139" s="7"/>
    </row>
    <row r="140" spans="2:10" ht="18" customHeight="1" x14ac:dyDescent="0.35">
      <c r="B140" s="6"/>
      <c r="C140" s="6"/>
      <c r="D140" s="7"/>
      <c r="E140" s="7"/>
      <c r="F140" s="7"/>
      <c r="G140" s="7"/>
      <c r="H140" s="7"/>
      <c r="I140" s="7"/>
    </row>
    <row r="141" spans="2:10" ht="18" customHeight="1" x14ac:dyDescent="0.35">
      <c r="B141" s="6"/>
      <c r="C141" s="6"/>
      <c r="D141" s="7"/>
      <c r="E141" s="7"/>
      <c r="F141" s="7"/>
      <c r="G141" s="7"/>
      <c r="H141" s="7"/>
      <c r="I141" s="7"/>
    </row>
    <row r="142" spans="2:10" ht="18" customHeight="1" x14ac:dyDescent="0.35">
      <c r="B142" s="6"/>
      <c r="C142" s="6"/>
      <c r="D142" s="7"/>
      <c r="E142" s="7"/>
      <c r="F142" s="7"/>
      <c r="G142" s="7"/>
      <c r="H142" s="7"/>
      <c r="I142" s="7"/>
    </row>
    <row r="143" spans="2:10" ht="18" customHeight="1" x14ac:dyDescent="0.35">
      <c r="B143" s="6"/>
      <c r="C143" s="6"/>
      <c r="D143" s="7"/>
      <c r="E143" s="7"/>
      <c r="F143" s="7"/>
      <c r="G143" s="7"/>
      <c r="H143" s="7"/>
      <c r="I143" s="7"/>
    </row>
    <row r="144" spans="2:10" ht="18" customHeight="1" x14ac:dyDescent="0.35">
      <c r="B144" s="6"/>
      <c r="C144" s="6"/>
      <c r="D144" s="7"/>
      <c r="E144" s="7"/>
      <c r="F144" s="7"/>
      <c r="G144" s="7"/>
      <c r="H144" s="7"/>
      <c r="I144" s="7"/>
    </row>
    <row r="145" spans="2:9" ht="18" customHeight="1" x14ac:dyDescent="0.35">
      <c r="B145" s="6"/>
      <c r="C145" s="6"/>
      <c r="D145" s="7"/>
      <c r="E145" s="7"/>
      <c r="F145" s="7"/>
      <c r="G145" s="7"/>
      <c r="H145" s="7"/>
      <c r="I145" s="7"/>
    </row>
    <row r="146" spans="2:9" ht="18" customHeight="1" x14ac:dyDescent="0.35">
      <c r="B146" s="6"/>
      <c r="C146" s="6"/>
      <c r="D146" s="7"/>
      <c r="E146" s="7"/>
      <c r="F146" s="7"/>
      <c r="G146" s="7"/>
      <c r="H146" s="7"/>
      <c r="I146" s="7"/>
    </row>
    <row r="147" spans="2:9" ht="18" customHeight="1" x14ac:dyDescent="0.35">
      <c r="B147" s="6"/>
      <c r="C147" s="6"/>
      <c r="D147" s="7"/>
      <c r="E147" s="7"/>
      <c r="F147" s="7"/>
      <c r="G147" s="7"/>
      <c r="H147" s="7"/>
      <c r="I147" s="7"/>
    </row>
    <row r="148" spans="2:9" ht="18" customHeight="1" x14ac:dyDescent="0.35">
      <c r="B148" s="6"/>
      <c r="C148" s="6"/>
      <c r="D148" s="7"/>
      <c r="E148" s="7"/>
      <c r="F148" s="7"/>
      <c r="G148" s="7"/>
      <c r="H148" s="7"/>
      <c r="I148" s="7"/>
    </row>
    <row r="149" spans="2:9" ht="18" customHeight="1" x14ac:dyDescent="0.35">
      <c r="B149" s="6"/>
      <c r="C149" s="6"/>
      <c r="D149" s="7"/>
      <c r="E149" s="7"/>
      <c r="F149" s="7"/>
      <c r="G149" s="7"/>
      <c r="H149" s="7"/>
      <c r="I149" s="7"/>
    </row>
    <row r="150" spans="2:9" ht="18" customHeight="1" x14ac:dyDescent="0.35">
      <c r="B150" s="6"/>
      <c r="C150" s="6"/>
      <c r="D150" s="7"/>
      <c r="E150" s="7"/>
      <c r="F150" s="7"/>
      <c r="G150" s="7"/>
      <c r="H150" s="7"/>
      <c r="I150" s="7"/>
    </row>
    <row r="151" spans="2:9" ht="18" customHeight="1" x14ac:dyDescent="0.35">
      <c r="B151" s="6"/>
      <c r="C151" s="6"/>
      <c r="D151" s="7"/>
      <c r="E151" s="7"/>
      <c r="F151" s="7"/>
      <c r="G151" s="7"/>
      <c r="H151" s="7"/>
      <c r="I151" s="7"/>
    </row>
    <row r="152" spans="2:9" ht="18" customHeight="1" x14ac:dyDescent="0.35">
      <c r="B152" s="6"/>
      <c r="C152" s="6"/>
      <c r="D152" s="7"/>
      <c r="E152" s="7"/>
      <c r="F152" s="7"/>
      <c r="G152" s="7"/>
      <c r="H152" s="7"/>
      <c r="I152" s="7"/>
    </row>
    <row r="153" spans="2:9" ht="18" customHeight="1" x14ac:dyDescent="0.35">
      <c r="B153" s="6"/>
      <c r="C153" s="6"/>
      <c r="D153" s="7"/>
      <c r="E153" s="7"/>
      <c r="F153" s="7"/>
      <c r="G153" s="7"/>
      <c r="H153" s="7"/>
      <c r="I153" s="7"/>
    </row>
    <row r="154" spans="2:9" ht="12.75" customHeight="1" x14ac:dyDescent="0.35"/>
    <row r="155" spans="2:9" ht="12.75" customHeight="1" x14ac:dyDescent="0.35"/>
    <row r="164" ht="12.75" customHeight="1" x14ac:dyDescent="0.35"/>
    <row r="166" ht="12.75" customHeight="1" x14ac:dyDescent="0.35"/>
    <row r="172" ht="12.75" customHeight="1" x14ac:dyDescent="0.35"/>
    <row r="175" ht="12.75" customHeight="1" x14ac:dyDescent="0.35"/>
    <row r="180" ht="12.75" customHeight="1" x14ac:dyDescent="0.35"/>
    <row r="183" ht="12.75" customHeight="1" x14ac:dyDescent="0.35"/>
    <row r="189" ht="12.75" customHeight="1" x14ac:dyDescent="0.35"/>
  </sheetData>
  <mergeCells count="68">
    <mergeCell ref="E121:H121"/>
    <mergeCell ref="B96:H96"/>
    <mergeCell ref="B97:B98"/>
    <mergeCell ref="C97:C98"/>
    <mergeCell ref="D97:D98"/>
    <mergeCell ref="E97:E98"/>
    <mergeCell ref="F97:F98"/>
    <mergeCell ref="G97:G98"/>
    <mergeCell ref="H97:H98"/>
    <mergeCell ref="I65:I66"/>
    <mergeCell ref="B74:I74"/>
    <mergeCell ref="B75:B76"/>
    <mergeCell ref="C75:C76"/>
    <mergeCell ref="D75:D76"/>
    <mergeCell ref="E75:E76"/>
    <mergeCell ref="F75:F76"/>
    <mergeCell ref="G75:G76"/>
    <mergeCell ref="H75:H76"/>
    <mergeCell ref="I75:I76"/>
    <mergeCell ref="H54:H55"/>
    <mergeCell ref="I54:I55"/>
    <mergeCell ref="B64:I64"/>
    <mergeCell ref="B65:B66"/>
    <mergeCell ref="C65:C66"/>
    <mergeCell ref="D65:D66"/>
    <mergeCell ref="E65:E66"/>
    <mergeCell ref="F65:F66"/>
    <mergeCell ref="G65:G66"/>
    <mergeCell ref="H65:H66"/>
    <mergeCell ref="B54:B55"/>
    <mergeCell ref="C54:C55"/>
    <mergeCell ref="D54:D55"/>
    <mergeCell ref="E54:E55"/>
    <mergeCell ref="F54:F55"/>
    <mergeCell ref="G54:G55"/>
    <mergeCell ref="B53:I53"/>
    <mergeCell ref="B31:I31"/>
    <mergeCell ref="B32:B33"/>
    <mergeCell ref="C32:C33"/>
    <mergeCell ref="D32:D33"/>
    <mergeCell ref="E32:E33"/>
    <mergeCell ref="F32:F33"/>
    <mergeCell ref="G32:G33"/>
    <mergeCell ref="H32:H33"/>
    <mergeCell ref="I32:I33"/>
    <mergeCell ref="B42:B43"/>
    <mergeCell ref="C42:C43"/>
    <mergeCell ref="D42:D43"/>
    <mergeCell ref="E42:E43"/>
    <mergeCell ref="F42:F43"/>
    <mergeCell ref="B20:F20"/>
    <mergeCell ref="B21:B22"/>
    <mergeCell ref="C21:C22"/>
    <mergeCell ref="D21:D22"/>
    <mergeCell ref="E21:E22"/>
    <mergeCell ref="F21:F22"/>
    <mergeCell ref="A6:I6"/>
    <mergeCell ref="A7:I7"/>
    <mergeCell ref="A8:I8"/>
    <mergeCell ref="B9:G9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7" right="0.7" top="0.75" bottom="0.75" header="0.3" footer="0.3"/>
  <pageSetup scale="63" orientation="portrait" r:id="rId1"/>
  <rowBreaks count="3" manualBreakCount="3">
    <brk id="47" max="9" man="1"/>
    <brk id="89" max="9" man="1"/>
    <brk id="141" max="9" man="1"/>
  </rowBreaks>
  <colBreaks count="1" manualBreakCount="1">
    <brk id="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5D202-B652-4E47-AAFB-13E3C98DEA17}">
  <sheetPr>
    <tabColor rgb="FF0070C0"/>
  </sheetPr>
  <dimension ref="A1:K150"/>
  <sheetViews>
    <sheetView view="pageBreakPreview" zoomScale="120" zoomScaleNormal="100" zoomScaleSheetLayoutView="120" zoomScalePageLayoutView="110" workbookViewId="0"/>
  </sheetViews>
  <sheetFormatPr defaultColWidth="8.81640625" defaultRowHeight="17.5" x14ac:dyDescent="0.35"/>
  <cols>
    <col min="1" max="1" width="6.81640625" style="15" customWidth="1"/>
    <col min="2" max="2" width="29.81640625" style="1" customWidth="1"/>
    <col min="3" max="3" width="12" style="87" customWidth="1"/>
    <col min="4" max="4" width="12.453125" style="2" customWidth="1"/>
    <col min="5" max="5" width="13.81640625" style="2" customWidth="1"/>
    <col min="6" max="6" width="15.1796875" style="2" customWidth="1"/>
    <col min="7" max="9" width="13.81640625" style="2" customWidth="1"/>
    <col min="10" max="10" width="5.81640625" style="7" customWidth="1"/>
    <col min="11" max="11" width="33.453125" style="3" customWidth="1"/>
    <col min="12" max="12" width="5" style="3" customWidth="1"/>
    <col min="13" max="16384" width="8.81640625" style="3"/>
  </cols>
  <sheetData>
    <row r="1" spans="1:10" x14ac:dyDescent="0.35">
      <c r="B1" s="6"/>
      <c r="C1" s="79"/>
      <c r="D1" s="7"/>
      <c r="E1" s="7"/>
      <c r="F1" s="7"/>
      <c r="G1" s="7"/>
      <c r="H1" s="7"/>
      <c r="I1" s="7"/>
    </row>
    <row r="2" spans="1:10" x14ac:dyDescent="0.35">
      <c r="B2" s="6"/>
      <c r="C2" s="79"/>
      <c r="D2" s="7"/>
      <c r="E2" s="7"/>
      <c r="F2" s="7"/>
      <c r="G2" s="7"/>
      <c r="H2" s="7"/>
      <c r="I2" s="7"/>
    </row>
    <row r="3" spans="1:10" x14ac:dyDescent="0.35">
      <c r="B3" s="6"/>
      <c r="C3" s="79"/>
      <c r="D3" s="7"/>
      <c r="E3" s="7"/>
      <c r="F3" s="7"/>
      <c r="G3" s="7"/>
      <c r="H3" s="7"/>
      <c r="I3" s="7"/>
    </row>
    <row r="4" spans="1:10" ht="29.25" customHeight="1" x14ac:dyDescent="0.35">
      <c r="B4" s="6"/>
      <c r="C4" s="79"/>
      <c r="D4" s="7"/>
      <c r="E4" s="7"/>
      <c r="F4" s="7"/>
      <c r="G4" s="7"/>
      <c r="H4" s="7"/>
      <c r="I4" s="7"/>
    </row>
    <row r="5" spans="1:10" ht="29.25" customHeight="1" x14ac:dyDescent="0.35">
      <c r="B5" s="6"/>
      <c r="C5" s="79"/>
      <c r="D5" s="7"/>
      <c r="E5" s="7"/>
      <c r="F5" s="7"/>
      <c r="G5" s="7"/>
      <c r="H5" s="7"/>
      <c r="I5" s="7"/>
    </row>
    <row r="6" spans="1:10" s="23" customFormat="1" ht="44.5" x14ac:dyDescent="0.35">
      <c r="A6" s="162" t="s">
        <v>54</v>
      </c>
      <c r="B6" s="162"/>
      <c r="C6" s="162"/>
      <c r="D6" s="162"/>
      <c r="E6" s="162"/>
      <c r="F6" s="162"/>
      <c r="G6" s="162"/>
      <c r="H6" s="162"/>
      <c r="I6" s="162"/>
    </row>
    <row r="7" spans="1:10" s="23" customFormat="1" ht="44.5" x14ac:dyDescent="0.35">
      <c r="A7" s="162" t="s">
        <v>48</v>
      </c>
      <c r="B7" s="162"/>
      <c r="C7" s="162"/>
      <c r="D7" s="162"/>
      <c r="E7" s="162"/>
      <c r="F7" s="162"/>
      <c r="G7" s="162"/>
      <c r="H7" s="162"/>
      <c r="I7" s="162"/>
    </row>
    <row r="8" spans="1:10" s="4" customFormat="1" ht="34.5" x14ac:dyDescent="0.35">
      <c r="A8" s="163" t="str">
        <f>MELBOURNE!A7</f>
        <v>12th APRIL 2021</v>
      </c>
      <c r="B8" s="163"/>
      <c r="C8" s="163"/>
      <c r="D8" s="163"/>
      <c r="E8" s="163"/>
      <c r="F8" s="163"/>
      <c r="G8" s="163"/>
      <c r="H8" s="163"/>
      <c r="I8" s="163"/>
      <c r="J8" s="23"/>
    </row>
    <row r="9" spans="1:10" s="4" customFormat="1" ht="5.25" customHeight="1" x14ac:dyDescent="0.35">
      <c r="A9" s="131"/>
      <c r="B9" s="131"/>
      <c r="C9" s="131"/>
      <c r="D9" s="131"/>
      <c r="E9" s="131"/>
      <c r="F9" s="131"/>
      <c r="G9" s="131"/>
      <c r="H9" s="131"/>
      <c r="I9" s="131"/>
      <c r="J9" s="23"/>
    </row>
    <row r="10" spans="1:10" s="25" customFormat="1" ht="18.5" x14ac:dyDescent="0.45">
      <c r="A10" s="47"/>
      <c r="B10" s="55"/>
      <c r="C10" s="56"/>
      <c r="D10" s="58"/>
      <c r="E10" s="58"/>
      <c r="F10" s="58"/>
      <c r="G10" s="58"/>
      <c r="H10" s="58"/>
      <c r="I10" s="12" t="s">
        <v>160</v>
      </c>
      <c r="J10" s="31"/>
    </row>
    <row r="11" spans="1:10" s="25" customFormat="1" ht="31.5" thickBot="1" x14ac:dyDescent="0.75">
      <c r="A11" s="47"/>
      <c r="B11" s="166" t="s">
        <v>25</v>
      </c>
      <c r="C11" s="166"/>
      <c r="D11" s="166"/>
      <c r="E11" s="166"/>
      <c r="F11" s="166"/>
      <c r="G11" s="166"/>
      <c r="H11" s="166"/>
      <c r="I11" s="166"/>
      <c r="J11" s="31"/>
    </row>
    <row r="12" spans="1:10" s="25" customFormat="1" ht="12.75" customHeight="1" x14ac:dyDescent="0.35">
      <c r="A12" s="47"/>
      <c r="B12" s="138" t="s">
        <v>0</v>
      </c>
      <c r="C12" s="169" t="s">
        <v>18</v>
      </c>
      <c r="D12" s="142" t="s">
        <v>21</v>
      </c>
      <c r="E12" s="142" t="s">
        <v>55</v>
      </c>
      <c r="F12" s="142" t="s">
        <v>3</v>
      </c>
      <c r="G12" s="160" t="s">
        <v>52</v>
      </c>
      <c r="H12" s="167" t="s">
        <v>4</v>
      </c>
      <c r="I12" s="167" t="s">
        <v>26</v>
      </c>
      <c r="J12" s="31"/>
    </row>
    <row r="13" spans="1:10" s="25" customFormat="1" ht="24.75" customHeight="1" thickBot="1" x14ac:dyDescent="0.4">
      <c r="A13" s="47"/>
      <c r="B13" s="139"/>
      <c r="C13" s="170"/>
      <c r="D13" s="143"/>
      <c r="E13" s="143"/>
      <c r="F13" s="143"/>
      <c r="G13" s="161"/>
      <c r="H13" s="168"/>
      <c r="I13" s="168"/>
      <c r="J13" s="31"/>
    </row>
    <row r="14" spans="1:10" s="25" customFormat="1" ht="18.75" customHeight="1" x14ac:dyDescent="0.45">
      <c r="A14" s="47"/>
      <c r="B14" s="106" t="s">
        <v>68</v>
      </c>
      <c r="C14" s="112" t="s">
        <v>81</v>
      </c>
      <c r="D14" s="102">
        <v>44299</v>
      </c>
      <c r="E14" s="102">
        <v>44303</v>
      </c>
      <c r="F14" s="102">
        <v>44309</v>
      </c>
      <c r="G14" s="102">
        <f t="shared" ref="G14:G20" si="0">E14+18</f>
        <v>44321</v>
      </c>
      <c r="H14" s="102">
        <f t="shared" ref="H14:H20" si="1">E14+17</f>
        <v>44320</v>
      </c>
      <c r="I14" s="103">
        <f t="shared" ref="I14:I20" si="2">E14+22</f>
        <v>44325</v>
      </c>
      <c r="J14" s="31"/>
    </row>
    <row r="15" spans="1:10" s="25" customFormat="1" ht="18.75" customHeight="1" x14ac:dyDescent="0.45">
      <c r="A15" s="47"/>
      <c r="B15" s="33" t="s">
        <v>68</v>
      </c>
      <c r="C15" s="44" t="s">
        <v>112</v>
      </c>
      <c r="D15" s="45">
        <v>44309</v>
      </c>
      <c r="E15" s="45">
        <v>44315</v>
      </c>
      <c r="F15" s="45">
        <v>44321</v>
      </c>
      <c r="G15" s="45">
        <f t="shared" si="0"/>
        <v>44333</v>
      </c>
      <c r="H15" s="45">
        <f t="shared" si="1"/>
        <v>44332</v>
      </c>
      <c r="I15" s="38">
        <f t="shared" si="2"/>
        <v>44337</v>
      </c>
      <c r="J15" s="31"/>
    </row>
    <row r="16" spans="1:10" s="25" customFormat="1" ht="18.75" customHeight="1" x14ac:dyDescent="0.45">
      <c r="A16" s="47"/>
      <c r="B16" s="33" t="s">
        <v>111</v>
      </c>
      <c r="C16" s="44" t="s">
        <v>114</v>
      </c>
      <c r="D16" s="45">
        <v>44312</v>
      </c>
      <c r="E16" s="45">
        <v>44318</v>
      </c>
      <c r="F16" s="45">
        <v>44323</v>
      </c>
      <c r="G16" s="45">
        <f t="shared" si="0"/>
        <v>44336</v>
      </c>
      <c r="H16" s="45">
        <f t="shared" si="1"/>
        <v>44335</v>
      </c>
      <c r="I16" s="38">
        <f t="shared" si="2"/>
        <v>44340</v>
      </c>
      <c r="J16" s="31"/>
    </row>
    <row r="17" spans="1:11" s="25" customFormat="1" ht="18.75" customHeight="1" x14ac:dyDescent="0.45">
      <c r="A17" s="47"/>
      <c r="B17" s="33" t="s">
        <v>68</v>
      </c>
      <c r="C17" s="44" t="s">
        <v>113</v>
      </c>
      <c r="D17" s="45">
        <v>44323</v>
      </c>
      <c r="E17" s="45">
        <v>44329</v>
      </c>
      <c r="F17" s="45">
        <v>44335</v>
      </c>
      <c r="G17" s="45">
        <f t="shared" si="0"/>
        <v>44347</v>
      </c>
      <c r="H17" s="45">
        <f t="shared" si="1"/>
        <v>44346</v>
      </c>
      <c r="I17" s="38">
        <f t="shared" si="2"/>
        <v>44351</v>
      </c>
      <c r="J17" s="31"/>
    </row>
    <row r="18" spans="1:11" s="25" customFormat="1" ht="18.75" customHeight="1" x14ac:dyDescent="0.45">
      <c r="A18" s="47"/>
      <c r="B18" s="33" t="s">
        <v>68</v>
      </c>
      <c r="C18" s="44" t="s">
        <v>73</v>
      </c>
      <c r="D18" s="45">
        <v>44340</v>
      </c>
      <c r="E18" s="45">
        <v>44343</v>
      </c>
      <c r="F18" s="45">
        <v>44349</v>
      </c>
      <c r="G18" s="45">
        <f t="shared" si="0"/>
        <v>44361</v>
      </c>
      <c r="H18" s="45">
        <f t="shared" si="1"/>
        <v>44360</v>
      </c>
      <c r="I18" s="38">
        <f t="shared" si="2"/>
        <v>44365</v>
      </c>
      <c r="J18" s="31"/>
    </row>
    <row r="19" spans="1:11" s="25" customFormat="1" ht="18.75" customHeight="1" x14ac:dyDescent="0.45">
      <c r="A19" s="47"/>
      <c r="B19" s="33" t="s">
        <v>68</v>
      </c>
      <c r="C19" s="44" t="s">
        <v>174</v>
      </c>
      <c r="D19" s="45">
        <v>44348</v>
      </c>
      <c r="E19" s="45">
        <v>44357</v>
      </c>
      <c r="F19" s="45">
        <v>44363</v>
      </c>
      <c r="G19" s="45">
        <f t="shared" si="0"/>
        <v>44375</v>
      </c>
      <c r="H19" s="45">
        <f t="shared" si="1"/>
        <v>44374</v>
      </c>
      <c r="I19" s="38">
        <f t="shared" si="2"/>
        <v>44379</v>
      </c>
      <c r="J19" s="31"/>
    </row>
    <row r="20" spans="1:11" s="25" customFormat="1" ht="18.75" customHeight="1" thickBot="1" x14ac:dyDescent="0.5">
      <c r="A20" s="47"/>
      <c r="B20" s="34" t="s">
        <v>68</v>
      </c>
      <c r="C20" s="35" t="s">
        <v>175</v>
      </c>
      <c r="D20" s="36">
        <v>44362</v>
      </c>
      <c r="E20" s="36">
        <v>44371</v>
      </c>
      <c r="F20" s="36">
        <v>44377</v>
      </c>
      <c r="G20" s="36">
        <f t="shared" si="0"/>
        <v>44389</v>
      </c>
      <c r="H20" s="36">
        <f t="shared" si="1"/>
        <v>44388</v>
      </c>
      <c r="I20" s="39">
        <f t="shared" si="2"/>
        <v>44393</v>
      </c>
      <c r="J20" s="31"/>
    </row>
    <row r="21" spans="1:11" s="25" customFormat="1" ht="35.25" customHeight="1" thickBot="1" x14ac:dyDescent="0.75">
      <c r="A21" s="47"/>
      <c r="B21" s="166" t="s">
        <v>32</v>
      </c>
      <c r="C21" s="166"/>
      <c r="D21" s="166"/>
      <c r="E21" s="166"/>
      <c r="F21" s="166"/>
      <c r="G21" s="166"/>
      <c r="H21" s="166"/>
      <c r="I21" s="166"/>
      <c r="J21" s="31"/>
      <c r="K21" s="24"/>
    </row>
    <row r="22" spans="1:11" s="25" customFormat="1" ht="18" customHeight="1" x14ac:dyDescent="0.35">
      <c r="A22" s="47"/>
      <c r="B22" s="138" t="s">
        <v>0</v>
      </c>
      <c r="C22" s="169" t="s">
        <v>18</v>
      </c>
      <c r="D22" s="142" t="s">
        <v>21</v>
      </c>
      <c r="E22" s="142" t="s">
        <v>55</v>
      </c>
      <c r="F22" s="142" t="s">
        <v>3</v>
      </c>
      <c r="G22" s="160" t="s">
        <v>33</v>
      </c>
      <c r="H22" s="167" t="s">
        <v>38</v>
      </c>
      <c r="I22" s="167" t="s">
        <v>39</v>
      </c>
      <c r="J22" s="31"/>
      <c r="K22" s="24"/>
    </row>
    <row r="23" spans="1:11" s="25" customFormat="1" ht="18" customHeight="1" thickBot="1" x14ac:dyDescent="0.4">
      <c r="A23" s="47"/>
      <c r="B23" s="139"/>
      <c r="C23" s="170"/>
      <c r="D23" s="143"/>
      <c r="E23" s="143"/>
      <c r="F23" s="143"/>
      <c r="G23" s="161"/>
      <c r="H23" s="168"/>
      <c r="I23" s="168"/>
      <c r="J23" s="31"/>
      <c r="K23" s="24"/>
    </row>
    <row r="24" spans="1:11" s="24" customFormat="1" ht="18.75" customHeight="1" x14ac:dyDescent="0.45">
      <c r="A24" s="47"/>
      <c r="B24" s="106" t="s">
        <v>68</v>
      </c>
      <c r="C24" s="112" t="s">
        <v>81</v>
      </c>
      <c r="D24" s="102">
        <v>44299</v>
      </c>
      <c r="E24" s="102">
        <v>44303</v>
      </c>
      <c r="F24" s="102">
        <v>44309</v>
      </c>
      <c r="G24" s="102">
        <f t="shared" ref="G24:G27" si="3">E24+18</f>
        <v>44321</v>
      </c>
      <c r="H24" s="102">
        <f t="shared" ref="H24:H27" si="4">E24+17</f>
        <v>44320</v>
      </c>
      <c r="I24" s="103">
        <f t="shared" ref="I24:I27" si="5">E24+22</f>
        <v>44325</v>
      </c>
      <c r="J24" s="31"/>
    </row>
    <row r="25" spans="1:11" s="24" customFormat="1" ht="18.75" customHeight="1" x14ac:dyDescent="0.45">
      <c r="A25" s="47"/>
      <c r="B25" s="33" t="s">
        <v>68</v>
      </c>
      <c r="C25" s="44" t="s">
        <v>112</v>
      </c>
      <c r="D25" s="45">
        <v>44309</v>
      </c>
      <c r="E25" s="45">
        <v>44315</v>
      </c>
      <c r="F25" s="45">
        <v>44321</v>
      </c>
      <c r="G25" s="45">
        <f t="shared" si="3"/>
        <v>44333</v>
      </c>
      <c r="H25" s="45">
        <f t="shared" si="4"/>
        <v>44332</v>
      </c>
      <c r="I25" s="38">
        <f t="shared" si="5"/>
        <v>44337</v>
      </c>
      <c r="J25" s="31"/>
    </row>
    <row r="26" spans="1:11" s="24" customFormat="1" ht="18.75" customHeight="1" x14ac:dyDescent="0.45">
      <c r="A26" s="47"/>
      <c r="B26" s="33" t="s">
        <v>111</v>
      </c>
      <c r="C26" s="44" t="s">
        <v>114</v>
      </c>
      <c r="D26" s="45">
        <v>44312</v>
      </c>
      <c r="E26" s="45">
        <v>44318</v>
      </c>
      <c r="F26" s="45">
        <v>44323</v>
      </c>
      <c r="G26" s="45">
        <f t="shared" si="3"/>
        <v>44336</v>
      </c>
      <c r="H26" s="45">
        <f t="shared" si="4"/>
        <v>44335</v>
      </c>
      <c r="I26" s="38">
        <f t="shared" si="5"/>
        <v>44340</v>
      </c>
      <c r="J26" s="31"/>
    </row>
    <row r="27" spans="1:11" s="24" customFormat="1" ht="18.75" customHeight="1" x14ac:dyDescent="0.45">
      <c r="A27" s="47"/>
      <c r="B27" s="33" t="s">
        <v>68</v>
      </c>
      <c r="C27" s="44" t="s">
        <v>113</v>
      </c>
      <c r="D27" s="45">
        <v>44323</v>
      </c>
      <c r="E27" s="45">
        <v>44329</v>
      </c>
      <c r="F27" s="45">
        <v>44335</v>
      </c>
      <c r="G27" s="45">
        <f t="shared" si="3"/>
        <v>44347</v>
      </c>
      <c r="H27" s="45">
        <f t="shared" si="4"/>
        <v>44346</v>
      </c>
      <c r="I27" s="38">
        <f t="shared" si="5"/>
        <v>44351</v>
      </c>
      <c r="J27" s="31"/>
    </row>
    <row r="28" spans="1:11" s="24" customFormat="1" ht="18.75" customHeight="1" x14ac:dyDescent="0.45">
      <c r="A28" s="47"/>
      <c r="B28" s="33" t="s">
        <v>68</v>
      </c>
      <c r="C28" s="44" t="s">
        <v>73</v>
      </c>
      <c r="D28" s="45">
        <v>44340</v>
      </c>
      <c r="E28" s="45">
        <v>44343</v>
      </c>
      <c r="F28" s="45">
        <v>44349</v>
      </c>
      <c r="G28" s="45">
        <f t="shared" ref="G28" si="6">E28+18</f>
        <v>44361</v>
      </c>
      <c r="H28" s="45">
        <f t="shared" ref="H28" si="7">E28+17</f>
        <v>44360</v>
      </c>
      <c r="I28" s="38">
        <f t="shared" ref="I28" si="8">E28+22</f>
        <v>44365</v>
      </c>
      <c r="J28" s="31"/>
    </row>
    <row r="29" spans="1:11" s="24" customFormat="1" ht="18.75" customHeight="1" thickBot="1" x14ac:dyDescent="0.5">
      <c r="A29" s="47"/>
      <c r="B29" s="34" t="s">
        <v>68</v>
      </c>
      <c r="C29" s="35" t="s">
        <v>174</v>
      </c>
      <c r="D29" s="36">
        <v>44348</v>
      </c>
      <c r="E29" s="36">
        <v>44357</v>
      </c>
      <c r="F29" s="36">
        <v>44363</v>
      </c>
      <c r="G29" s="36">
        <f t="shared" ref="G29" si="9">E29+18</f>
        <v>44375</v>
      </c>
      <c r="H29" s="36">
        <f t="shared" ref="H29" si="10">E29+17</f>
        <v>44374</v>
      </c>
      <c r="I29" s="39">
        <f t="shared" ref="I29" si="11">E29+22</f>
        <v>44379</v>
      </c>
      <c r="J29" s="31"/>
    </row>
    <row r="30" spans="1:11" s="25" customFormat="1" ht="36.75" customHeight="1" thickBot="1" x14ac:dyDescent="0.75">
      <c r="A30" s="47"/>
      <c r="B30" s="166" t="s">
        <v>34</v>
      </c>
      <c r="C30" s="166"/>
      <c r="D30" s="166"/>
      <c r="E30" s="166"/>
      <c r="F30" s="166"/>
      <c r="G30" s="166"/>
      <c r="H30" s="166"/>
      <c r="I30" s="166"/>
      <c r="J30" s="31"/>
    </row>
    <row r="31" spans="1:11" s="25" customFormat="1" ht="18" customHeight="1" x14ac:dyDescent="0.35">
      <c r="A31" s="47"/>
      <c r="B31" s="138" t="s">
        <v>0</v>
      </c>
      <c r="C31" s="169" t="s">
        <v>18</v>
      </c>
      <c r="D31" s="142" t="s">
        <v>21</v>
      </c>
      <c r="E31" s="142" t="s">
        <v>55</v>
      </c>
      <c r="F31" s="142" t="s">
        <v>3</v>
      </c>
      <c r="G31" s="171" t="s">
        <v>42</v>
      </c>
      <c r="H31" s="167" t="s">
        <v>35</v>
      </c>
      <c r="I31" s="167" t="s">
        <v>36</v>
      </c>
      <c r="J31" s="31"/>
    </row>
    <row r="32" spans="1:11" s="25" customFormat="1" ht="18" customHeight="1" thickBot="1" x14ac:dyDescent="0.4">
      <c r="A32" s="47"/>
      <c r="B32" s="139"/>
      <c r="C32" s="170"/>
      <c r="D32" s="143"/>
      <c r="E32" s="143"/>
      <c r="F32" s="143"/>
      <c r="G32" s="172"/>
      <c r="H32" s="168"/>
      <c r="I32" s="168"/>
      <c r="J32" s="31"/>
    </row>
    <row r="33" spans="1:10" s="24" customFormat="1" ht="20.25" customHeight="1" x14ac:dyDescent="0.45">
      <c r="A33" s="47"/>
      <c r="B33" s="106" t="s">
        <v>68</v>
      </c>
      <c r="C33" s="112" t="s">
        <v>81</v>
      </c>
      <c r="D33" s="102">
        <v>44299</v>
      </c>
      <c r="E33" s="102">
        <v>44303</v>
      </c>
      <c r="F33" s="102">
        <v>44309</v>
      </c>
      <c r="G33" s="102">
        <f t="shared" ref="G33:G37" si="12">E33+18</f>
        <v>44321</v>
      </c>
      <c r="H33" s="102">
        <f t="shared" ref="H33:H37" si="13">E33+17</f>
        <v>44320</v>
      </c>
      <c r="I33" s="103">
        <f t="shared" ref="I33:I37" si="14">E33+22</f>
        <v>44325</v>
      </c>
      <c r="J33" s="31"/>
    </row>
    <row r="34" spans="1:10" s="24" customFormat="1" ht="20.25" customHeight="1" x14ac:dyDescent="0.45">
      <c r="A34" s="47"/>
      <c r="B34" s="33" t="s">
        <v>68</v>
      </c>
      <c r="C34" s="44" t="s">
        <v>112</v>
      </c>
      <c r="D34" s="45">
        <v>44309</v>
      </c>
      <c r="E34" s="45">
        <v>44315</v>
      </c>
      <c r="F34" s="45">
        <v>44321</v>
      </c>
      <c r="G34" s="45">
        <f t="shared" ref="G34:G35" si="15">E34+18</f>
        <v>44333</v>
      </c>
      <c r="H34" s="45">
        <f t="shared" ref="H34:H35" si="16">E34+17</f>
        <v>44332</v>
      </c>
      <c r="I34" s="38">
        <f t="shared" ref="I34:I35" si="17">E34+22</f>
        <v>44337</v>
      </c>
      <c r="J34" s="31"/>
    </row>
    <row r="35" spans="1:10" s="24" customFormat="1" ht="20.25" customHeight="1" x14ac:dyDescent="0.45">
      <c r="A35" s="47"/>
      <c r="B35" s="33" t="s">
        <v>111</v>
      </c>
      <c r="C35" s="44" t="s">
        <v>114</v>
      </c>
      <c r="D35" s="45">
        <v>44312</v>
      </c>
      <c r="E35" s="45">
        <v>44318</v>
      </c>
      <c r="F35" s="45">
        <v>44323</v>
      </c>
      <c r="G35" s="45">
        <f t="shared" si="15"/>
        <v>44336</v>
      </c>
      <c r="H35" s="45">
        <f t="shared" si="16"/>
        <v>44335</v>
      </c>
      <c r="I35" s="38">
        <f t="shared" si="17"/>
        <v>44340</v>
      </c>
      <c r="J35" s="31"/>
    </row>
    <row r="36" spans="1:10" s="24" customFormat="1" ht="20.25" customHeight="1" x14ac:dyDescent="0.45">
      <c r="A36" s="47"/>
      <c r="B36" s="33" t="s">
        <v>68</v>
      </c>
      <c r="C36" s="44" t="s">
        <v>113</v>
      </c>
      <c r="D36" s="45">
        <v>44323</v>
      </c>
      <c r="E36" s="45">
        <v>44329</v>
      </c>
      <c r="F36" s="45">
        <v>44335</v>
      </c>
      <c r="G36" s="45">
        <f t="shared" si="12"/>
        <v>44347</v>
      </c>
      <c r="H36" s="45">
        <f t="shared" si="13"/>
        <v>44346</v>
      </c>
      <c r="I36" s="38">
        <f t="shared" si="14"/>
        <v>44351</v>
      </c>
      <c r="J36" s="31"/>
    </row>
    <row r="37" spans="1:10" s="24" customFormat="1" ht="20.25" customHeight="1" x14ac:dyDescent="0.45">
      <c r="A37" s="47"/>
      <c r="B37" s="33" t="s">
        <v>68</v>
      </c>
      <c r="C37" s="44" t="s">
        <v>73</v>
      </c>
      <c r="D37" s="45">
        <v>44340</v>
      </c>
      <c r="E37" s="45">
        <v>44343</v>
      </c>
      <c r="F37" s="45">
        <v>44349</v>
      </c>
      <c r="G37" s="45">
        <f t="shared" si="12"/>
        <v>44361</v>
      </c>
      <c r="H37" s="45">
        <f t="shared" si="13"/>
        <v>44360</v>
      </c>
      <c r="I37" s="38">
        <f t="shared" si="14"/>
        <v>44365</v>
      </c>
      <c r="J37" s="31"/>
    </row>
    <row r="38" spans="1:10" s="24" customFormat="1" ht="20.25" customHeight="1" thickBot="1" x14ac:dyDescent="0.5">
      <c r="A38" s="47"/>
      <c r="B38" s="34" t="s">
        <v>68</v>
      </c>
      <c r="C38" s="35" t="s">
        <v>174</v>
      </c>
      <c r="D38" s="36">
        <v>44348</v>
      </c>
      <c r="E38" s="36">
        <v>44357</v>
      </c>
      <c r="F38" s="36">
        <v>44363</v>
      </c>
      <c r="G38" s="36">
        <f t="shared" ref="G38" si="18">E38+18</f>
        <v>44375</v>
      </c>
      <c r="H38" s="36">
        <f t="shared" ref="H38" si="19">E38+17</f>
        <v>44374</v>
      </c>
      <c r="I38" s="39">
        <f t="shared" ref="I38" si="20">E38+22</f>
        <v>44379</v>
      </c>
      <c r="J38" s="31"/>
    </row>
    <row r="39" spans="1:10" s="24" customFormat="1" ht="20.25" customHeight="1" x14ac:dyDescent="0.45">
      <c r="A39" s="47"/>
      <c r="B39" s="55"/>
      <c r="C39" s="88"/>
      <c r="D39" s="61"/>
      <c r="E39" s="58"/>
      <c r="F39" s="58"/>
      <c r="G39" s="58"/>
      <c r="H39" s="58"/>
      <c r="I39" s="58"/>
      <c r="J39" s="31"/>
    </row>
    <row r="40" spans="1:10" s="24" customFormat="1" ht="20.25" customHeight="1" x14ac:dyDescent="0.45">
      <c r="A40" s="47"/>
      <c r="B40" s="55"/>
      <c r="C40" s="88"/>
      <c r="D40" s="61"/>
      <c r="E40" s="58"/>
      <c r="F40" s="58"/>
      <c r="G40" s="58"/>
      <c r="H40" s="58"/>
      <c r="I40" s="58"/>
      <c r="J40" s="31"/>
    </row>
    <row r="41" spans="1:10" s="24" customFormat="1" ht="20.25" customHeight="1" x14ac:dyDescent="0.45">
      <c r="A41" s="47"/>
      <c r="B41" s="55"/>
      <c r="C41" s="88"/>
      <c r="D41" s="61"/>
      <c r="E41" s="58"/>
      <c r="F41" s="58"/>
      <c r="G41" s="58"/>
      <c r="H41" s="58"/>
      <c r="I41" s="58"/>
      <c r="J41" s="31"/>
    </row>
    <row r="42" spans="1:10" s="24" customFormat="1" ht="20.25" customHeight="1" x14ac:dyDescent="0.45">
      <c r="A42" s="47"/>
      <c r="B42" s="55"/>
      <c r="C42" s="88"/>
      <c r="D42" s="61"/>
      <c r="E42" s="58"/>
      <c r="F42" s="58"/>
      <c r="G42" s="58"/>
      <c r="H42" s="58"/>
      <c r="I42" s="58"/>
      <c r="J42" s="31"/>
    </row>
    <row r="43" spans="1:10" s="24" customFormat="1" ht="20.25" customHeight="1" x14ac:dyDescent="0.45">
      <c r="A43" s="47"/>
      <c r="B43" s="55"/>
      <c r="C43" s="88"/>
      <c r="D43" s="61"/>
      <c r="E43" s="58"/>
      <c r="F43" s="58"/>
      <c r="G43" s="58"/>
      <c r="H43" s="58"/>
      <c r="I43" s="58"/>
      <c r="J43" s="31"/>
    </row>
    <row r="44" spans="1:10" s="24" customFormat="1" ht="20.25" customHeight="1" x14ac:dyDescent="0.45">
      <c r="A44" s="47"/>
      <c r="B44" s="55"/>
      <c r="C44" s="88"/>
      <c r="D44" s="61"/>
      <c r="E44" s="58"/>
      <c r="F44" s="58"/>
      <c r="G44" s="58"/>
      <c r="H44" s="58"/>
      <c r="I44" s="58"/>
      <c r="J44" s="31"/>
    </row>
    <row r="45" spans="1:10" s="24" customFormat="1" ht="20.25" customHeight="1" x14ac:dyDescent="0.45">
      <c r="A45" s="47"/>
      <c r="B45" s="55"/>
      <c r="C45" s="88"/>
      <c r="D45" s="61"/>
      <c r="E45" s="58"/>
      <c r="F45" s="58"/>
      <c r="G45" s="58"/>
      <c r="H45" s="58"/>
      <c r="I45" s="58"/>
      <c r="J45" s="31"/>
    </row>
    <row r="46" spans="1:10" s="24" customFormat="1" ht="20.25" customHeight="1" x14ac:dyDescent="0.45">
      <c r="A46" s="47"/>
      <c r="B46" s="55"/>
      <c r="C46" s="88"/>
      <c r="D46" s="61"/>
      <c r="E46" s="58"/>
      <c r="F46" s="58"/>
      <c r="G46" s="58"/>
      <c r="H46" s="58"/>
      <c r="I46" s="58"/>
      <c r="J46" s="31"/>
    </row>
    <row r="47" spans="1:10" s="25" customFormat="1" ht="20.25" customHeight="1" x14ac:dyDescent="0.45">
      <c r="A47" s="47"/>
      <c r="B47" s="55"/>
      <c r="C47" s="88"/>
      <c r="D47" s="61"/>
      <c r="E47" s="58"/>
      <c r="F47" s="58"/>
      <c r="G47" s="58"/>
      <c r="H47" s="58"/>
      <c r="I47" s="58"/>
      <c r="J47" s="31"/>
    </row>
    <row r="48" spans="1:10" s="25" customFormat="1" ht="24.75" customHeight="1" thickBot="1" x14ac:dyDescent="0.75">
      <c r="A48" s="47"/>
      <c r="B48" s="166" t="s">
        <v>15</v>
      </c>
      <c r="C48" s="166"/>
      <c r="D48" s="166"/>
      <c r="E48" s="166"/>
      <c r="F48" s="166"/>
      <c r="G48" s="166"/>
      <c r="H48" s="166"/>
      <c r="I48" s="166"/>
      <c r="J48" s="31"/>
    </row>
    <row r="49" spans="1:10" s="25" customFormat="1" ht="20.25" customHeight="1" x14ac:dyDescent="0.35">
      <c r="A49" s="47"/>
      <c r="B49" s="138" t="s">
        <v>0</v>
      </c>
      <c r="C49" s="169" t="s">
        <v>18</v>
      </c>
      <c r="D49" s="142" t="s">
        <v>21</v>
      </c>
      <c r="E49" s="142" t="s">
        <v>55</v>
      </c>
      <c r="F49" s="142" t="s">
        <v>3</v>
      </c>
      <c r="G49" s="160" t="s">
        <v>37</v>
      </c>
      <c r="H49" s="167" t="s">
        <v>41</v>
      </c>
      <c r="I49" s="167" t="s">
        <v>40</v>
      </c>
      <c r="J49" s="31"/>
    </row>
    <row r="50" spans="1:10" s="25" customFormat="1" ht="20.25" customHeight="1" thickBot="1" x14ac:dyDescent="0.4">
      <c r="A50" s="47"/>
      <c r="B50" s="139"/>
      <c r="C50" s="170"/>
      <c r="D50" s="143"/>
      <c r="E50" s="143"/>
      <c r="F50" s="143"/>
      <c r="G50" s="161"/>
      <c r="H50" s="168"/>
      <c r="I50" s="168"/>
      <c r="J50" s="31"/>
    </row>
    <row r="51" spans="1:10" s="25" customFormat="1" ht="20.25" customHeight="1" x14ac:dyDescent="0.45">
      <c r="A51" s="47"/>
      <c r="B51" s="106" t="s">
        <v>68</v>
      </c>
      <c r="C51" s="112" t="s">
        <v>81</v>
      </c>
      <c r="D51" s="102">
        <v>44299</v>
      </c>
      <c r="E51" s="102">
        <v>44303</v>
      </c>
      <c r="F51" s="102">
        <v>44309</v>
      </c>
      <c r="G51" s="102">
        <f t="shared" ref="G51:G56" si="21">E51+18</f>
        <v>44321</v>
      </c>
      <c r="H51" s="102">
        <f t="shared" ref="H51:H56" si="22">E51+17</f>
        <v>44320</v>
      </c>
      <c r="I51" s="103">
        <f t="shared" ref="I51:I56" si="23">E51+22</f>
        <v>44325</v>
      </c>
      <c r="J51" s="31"/>
    </row>
    <row r="52" spans="1:10" s="25" customFormat="1" ht="20.25" customHeight="1" x14ac:dyDescent="0.45">
      <c r="A52" s="47"/>
      <c r="B52" s="33" t="s">
        <v>68</v>
      </c>
      <c r="C52" s="44" t="s">
        <v>112</v>
      </c>
      <c r="D52" s="45">
        <v>44309</v>
      </c>
      <c r="E52" s="45">
        <v>44315</v>
      </c>
      <c r="F52" s="45">
        <v>44321</v>
      </c>
      <c r="G52" s="45">
        <f t="shared" si="21"/>
        <v>44333</v>
      </c>
      <c r="H52" s="45">
        <f t="shared" si="22"/>
        <v>44332</v>
      </c>
      <c r="I52" s="38">
        <f t="shared" si="23"/>
        <v>44337</v>
      </c>
      <c r="J52" s="31"/>
    </row>
    <row r="53" spans="1:10" s="25" customFormat="1" ht="20.25" customHeight="1" x14ac:dyDescent="0.45">
      <c r="A53" s="47"/>
      <c r="B53" s="33" t="s">
        <v>111</v>
      </c>
      <c r="C53" s="44" t="s">
        <v>114</v>
      </c>
      <c r="D53" s="45">
        <v>44312</v>
      </c>
      <c r="E53" s="45">
        <v>44318</v>
      </c>
      <c r="F53" s="45">
        <v>44323</v>
      </c>
      <c r="G53" s="45">
        <f t="shared" ref="G53:G54" si="24">E53+18</f>
        <v>44336</v>
      </c>
      <c r="H53" s="45">
        <f t="shared" ref="H53:H54" si="25">E53+17</f>
        <v>44335</v>
      </c>
      <c r="I53" s="38">
        <f t="shared" ref="I53:I54" si="26">E53+22</f>
        <v>44340</v>
      </c>
      <c r="J53" s="31"/>
    </row>
    <row r="54" spans="1:10" s="25" customFormat="1" ht="20.25" customHeight="1" x14ac:dyDescent="0.45">
      <c r="A54" s="47"/>
      <c r="B54" s="33" t="s">
        <v>68</v>
      </c>
      <c r="C54" s="44" t="s">
        <v>113</v>
      </c>
      <c r="D54" s="45">
        <v>44323</v>
      </c>
      <c r="E54" s="45">
        <v>44329</v>
      </c>
      <c r="F54" s="45">
        <v>44335</v>
      </c>
      <c r="G54" s="45">
        <f t="shared" si="24"/>
        <v>44347</v>
      </c>
      <c r="H54" s="45">
        <f t="shared" si="25"/>
        <v>44346</v>
      </c>
      <c r="I54" s="38">
        <f t="shared" si="26"/>
        <v>44351</v>
      </c>
      <c r="J54" s="31"/>
    </row>
    <row r="55" spans="1:10" s="25" customFormat="1" ht="20.25" customHeight="1" x14ac:dyDescent="0.45">
      <c r="A55" s="47"/>
      <c r="B55" s="33" t="s">
        <v>68</v>
      </c>
      <c r="C55" s="44" t="s">
        <v>73</v>
      </c>
      <c r="D55" s="45">
        <v>44340</v>
      </c>
      <c r="E55" s="45">
        <v>44343</v>
      </c>
      <c r="F55" s="45">
        <v>44349</v>
      </c>
      <c r="G55" s="45">
        <f t="shared" si="21"/>
        <v>44361</v>
      </c>
      <c r="H55" s="45">
        <f t="shared" si="22"/>
        <v>44360</v>
      </c>
      <c r="I55" s="38">
        <f t="shared" si="23"/>
        <v>44365</v>
      </c>
      <c r="J55" s="31"/>
    </row>
    <row r="56" spans="1:10" s="25" customFormat="1" ht="20.25" customHeight="1" thickBot="1" x14ac:dyDescent="0.5">
      <c r="A56" s="47"/>
      <c r="B56" s="34" t="s">
        <v>68</v>
      </c>
      <c r="C56" s="35" t="s">
        <v>174</v>
      </c>
      <c r="D56" s="36">
        <v>44348</v>
      </c>
      <c r="E56" s="36">
        <v>44357</v>
      </c>
      <c r="F56" s="36">
        <v>44363</v>
      </c>
      <c r="G56" s="36">
        <f t="shared" si="21"/>
        <v>44375</v>
      </c>
      <c r="H56" s="36">
        <f t="shared" si="22"/>
        <v>44374</v>
      </c>
      <c r="I56" s="39">
        <f t="shared" si="23"/>
        <v>44379</v>
      </c>
      <c r="J56" s="31"/>
    </row>
    <row r="57" spans="1:10" s="25" customFormat="1" ht="18" customHeight="1" x14ac:dyDescent="0.45">
      <c r="A57" s="47"/>
      <c r="B57" s="75"/>
      <c r="C57" s="81"/>
      <c r="D57" s="58"/>
      <c r="E57" s="58"/>
      <c r="F57" s="61"/>
      <c r="G57" s="61"/>
      <c r="H57" s="61"/>
      <c r="I57" s="31"/>
      <c r="J57" s="31"/>
    </row>
    <row r="58" spans="1:10" s="25" customFormat="1" ht="18" customHeight="1" x14ac:dyDescent="0.45">
      <c r="A58" s="47"/>
      <c r="B58" s="74"/>
      <c r="C58" s="81"/>
      <c r="D58" s="58"/>
      <c r="E58" s="58"/>
      <c r="F58" s="61"/>
      <c r="G58" s="61"/>
      <c r="H58" s="61"/>
      <c r="I58" s="31"/>
      <c r="J58" s="31"/>
    </row>
    <row r="59" spans="1:10" s="24" customFormat="1" ht="18" customHeight="1" x14ac:dyDescent="0.45">
      <c r="A59" s="47"/>
      <c r="B59" s="74"/>
      <c r="C59" s="81"/>
      <c r="D59" s="58"/>
      <c r="E59" s="58"/>
      <c r="F59" s="61"/>
      <c r="G59" s="61"/>
      <c r="H59" s="61"/>
      <c r="I59" s="31"/>
      <c r="J59" s="31"/>
    </row>
    <row r="60" spans="1:10" s="24" customFormat="1" ht="18" customHeight="1" x14ac:dyDescent="0.45">
      <c r="A60" s="47"/>
      <c r="B60" s="74"/>
      <c r="C60" s="81"/>
      <c r="D60" s="58"/>
      <c r="E60" s="58"/>
      <c r="F60" s="61"/>
      <c r="G60" s="61"/>
      <c r="H60" s="61"/>
      <c r="I60" s="31"/>
      <c r="J60" s="31"/>
    </row>
    <row r="61" spans="1:10" s="24" customFormat="1" ht="18" customHeight="1" x14ac:dyDescent="0.45">
      <c r="A61" s="47"/>
      <c r="B61" s="74"/>
      <c r="C61" s="81"/>
      <c r="D61" s="58"/>
      <c r="E61" s="58"/>
      <c r="F61" s="61"/>
      <c r="G61" s="61"/>
      <c r="H61" s="61"/>
      <c r="I61" s="31"/>
      <c r="J61" s="31"/>
    </row>
    <row r="62" spans="1:10" s="24" customFormat="1" ht="18" customHeight="1" x14ac:dyDescent="0.45">
      <c r="A62" s="47"/>
      <c r="B62" s="75"/>
      <c r="C62" s="81"/>
      <c r="D62" s="58"/>
      <c r="E62" s="58"/>
      <c r="F62" s="61"/>
      <c r="G62" s="61"/>
      <c r="H62" s="61"/>
      <c r="I62" s="31"/>
      <c r="J62" s="31"/>
    </row>
    <row r="63" spans="1:10" s="24" customFormat="1" ht="17.25" customHeight="1" thickBot="1" x14ac:dyDescent="0.5">
      <c r="A63" s="47"/>
      <c r="B63" s="76"/>
      <c r="C63" s="82"/>
      <c r="D63" s="71"/>
      <c r="E63" s="71"/>
      <c r="F63" s="73"/>
      <c r="G63" s="61"/>
      <c r="H63" s="61"/>
      <c r="I63" s="31"/>
      <c r="J63" s="31"/>
    </row>
    <row r="64" spans="1:10" s="25" customFormat="1" ht="18" customHeight="1" x14ac:dyDescent="0.3">
      <c r="A64" s="47"/>
      <c r="B64" s="52"/>
      <c r="C64" s="80"/>
      <c r="D64" s="54"/>
      <c r="E64" s="54"/>
      <c r="F64" s="37"/>
      <c r="G64" s="37"/>
      <c r="H64" s="48"/>
      <c r="I64" s="31"/>
      <c r="J64" s="31"/>
    </row>
    <row r="65" spans="1:10" s="25" customFormat="1" ht="18" customHeight="1" x14ac:dyDescent="0.3">
      <c r="A65" s="47"/>
      <c r="B65" s="52"/>
      <c r="C65" s="80"/>
      <c r="D65" s="54"/>
      <c r="E65" s="54"/>
      <c r="F65" s="37"/>
      <c r="G65" s="37"/>
      <c r="H65" s="48"/>
      <c r="I65" s="31"/>
      <c r="J65" s="31"/>
    </row>
    <row r="66" spans="1:10" s="25" customFormat="1" ht="18" customHeight="1" x14ac:dyDescent="0.3">
      <c r="A66" s="47"/>
      <c r="B66" s="52"/>
      <c r="C66" s="80"/>
      <c r="D66" s="54"/>
      <c r="E66" s="54"/>
      <c r="F66" s="37"/>
      <c r="G66" s="37"/>
      <c r="H66" s="48"/>
      <c r="I66" s="31"/>
      <c r="J66" s="31"/>
    </row>
    <row r="67" spans="1:10" s="25" customFormat="1" ht="18" customHeight="1" x14ac:dyDescent="0.3">
      <c r="A67" s="47"/>
      <c r="B67" s="52"/>
      <c r="C67" s="80"/>
      <c r="D67" s="54"/>
      <c r="E67" s="54"/>
      <c r="F67" s="37"/>
      <c r="G67" s="37"/>
      <c r="H67" s="48"/>
      <c r="I67" s="31"/>
      <c r="J67" s="31"/>
    </row>
    <row r="68" spans="1:10" s="25" customFormat="1" ht="18" customHeight="1" x14ac:dyDescent="0.3">
      <c r="A68" s="47"/>
      <c r="B68" s="52"/>
      <c r="C68" s="80"/>
      <c r="D68" s="54"/>
      <c r="E68" s="54"/>
      <c r="F68" s="37"/>
      <c r="G68" s="37"/>
      <c r="H68" s="48"/>
      <c r="I68" s="31"/>
      <c r="J68" s="31"/>
    </row>
    <row r="69" spans="1:10" s="25" customFormat="1" ht="18" customHeight="1" x14ac:dyDescent="0.3">
      <c r="A69" s="47"/>
      <c r="B69" s="52"/>
      <c r="C69" s="80"/>
      <c r="D69" s="54"/>
      <c r="E69" s="54"/>
      <c r="F69" s="37"/>
      <c r="G69" s="37"/>
      <c r="H69" s="48"/>
      <c r="I69" s="31"/>
      <c r="J69" s="31"/>
    </row>
    <row r="70" spans="1:10" s="25" customFormat="1" ht="18" customHeight="1" x14ac:dyDescent="0.3">
      <c r="A70" s="47"/>
      <c r="B70" s="52"/>
      <c r="C70" s="80"/>
      <c r="D70" s="54"/>
      <c r="E70" s="54"/>
      <c r="F70" s="37"/>
      <c r="G70" s="37"/>
      <c r="H70" s="48"/>
      <c r="I70" s="31"/>
      <c r="J70" s="31"/>
    </row>
    <row r="71" spans="1:10" s="25" customFormat="1" ht="18" customHeight="1" x14ac:dyDescent="0.3">
      <c r="A71" s="47"/>
      <c r="B71" s="52"/>
      <c r="C71" s="80"/>
      <c r="D71" s="54"/>
      <c r="E71" s="54"/>
      <c r="F71" s="37"/>
      <c r="G71" s="37"/>
      <c r="H71" s="48"/>
      <c r="I71" s="31"/>
      <c r="J71" s="31"/>
    </row>
    <row r="72" spans="1:10" s="25" customFormat="1" ht="18" customHeight="1" x14ac:dyDescent="0.3">
      <c r="A72" s="47"/>
      <c r="B72" s="52"/>
      <c r="C72" s="80"/>
      <c r="D72" s="54"/>
      <c r="E72" s="54"/>
      <c r="F72" s="37"/>
      <c r="G72" s="37"/>
      <c r="H72" s="59"/>
      <c r="I72" s="59"/>
      <c r="J72" s="59"/>
    </row>
    <row r="73" spans="1:10" s="25" customFormat="1" ht="18" customHeight="1" x14ac:dyDescent="0.3">
      <c r="A73" s="47"/>
      <c r="B73" s="52"/>
      <c r="C73" s="80"/>
      <c r="D73" s="54"/>
      <c r="E73" s="54"/>
      <c r="F73" s="37"/>
      <c r="G73" s="37"/>
      <c r="H73" s="59"/>
      <c r="I73" s="59"/>
      <c r="J73" s="59"/>
    </row>
    <row r="74" spans="1:10" s="25" customFormat="1" ht="18" customHeight="1" x14ac:dyDescent="0.3">
      <c r="A74" s="47"/>
      <c r="B74" s="52"/>
      <c r="C74" s="83"/>
      <c r="D74" s="54"/>
      <c r="E74" s="54"/>
      <c r="F74" s="37"/>
      <c r="G74" s="37"/>
      <c r="H74" s="59"/>
      <c r="I74" s="59"/>
      <c r="J74" s="59"/>
    </row>
    <row r="75" spans="1:10" s="25" customFormat="1" ht="18" customHeight="1" x14ac:dyDescent="0.3">
      <c r="A75" s="47"/>
      <c r="B75" s="52"/>
      <c r="C75" s="83"/>
      <c r="D75" s="54"/>
      <c r="E75" s="54"/>
      <c r="F75" s="37"/>
      <c r="G75" s="37"/>
      <c r="H75" s="59"/>
      <c r="I75" s="59"/>
      <c r="J75" s="59"/>
    </row>
    <row r="76" spans="1:10" s="25" customFormat="1" ht="18" customHeight="1" x14ac:dyDescent="0.35">
      <c r="A76" s="47"/>
      <c r="B76" s="62"/>
      <c r="C76" s="83"/>
      <c r="D76" s="31"/>
      <c r="E76" s="31"/>
      <c r="F76" s="31"/>
      <c r="G76" s="31"/>
      <c r="H76" s="31"/>
      <c r="I76" s="31"/>
      <c r="J76" s="31"/>
    </row>
    <row r="77" spans="1:10" ht="18" customHeight="1" x14ac:dyDescent="0.35">
      <c r="B77" s="63"/>
      <c r="C77" s="84"/>
      <c r="D77" s="8"/>
      <c r="E77" s="8"/>
      <c r="F77" s="8"/>
      <c r="G77" s="8"/>
      <c r="H77" s="8"/>
      <c r="I77" s="8"/>
      <c r="J77" s="8"/>
    </row>
    <row r="78" spans="1:10" ht="18" customHeight="1" x14ac:dyDescent="0.35">
      <c r="B78" s="6"/>
      <c r="C78" s="79"/>
      <c r="D78" s="7"/>
      <c r="E78" s="7"/>
      <c r="F78" s="7"/>
      <c r="G78" s="7"/>
      <c r="H78" s="7"/>
      <c r="I78" s="60"/>
    </row>
    <row r="79" spans="1:10" ht="18" customHeight="1" x14ac:dyDescent="0.35">
      <c r="B79" s="6"/>
      <c r="C79" s="79"/>
      <c r="D79" s="7"/>
      <c r="E79" s="7"/>
      <c r="F79" s="7"/>
      <c r="G79" s="7"/>
      <c r="H79" s="7"/>
      <c r="I79" s="7"/>
      <c r="J79" s="60"/>
    </row>
    <row r="80" spans="1:10" ht="18" customHeight="1" x14ac:dyDescent="0.35">
      <c r="B80" s="6"/>
      <c r="C80" s="79"/>
      <c r="D80" s="7"/>
      <c r="E80" s="7"/>
      <c r="F80" s="7"/>
      <c r="G80" s="7"/>
      <c r="H80" s="7"/>
      <c r="I80" s="60"/>
    </row>
    <row r="81" spans="2:10" ht="18" customHeight="1" x14ac:dyDescent="0.35">
      <c r="B81" s="6"/>
      <c r="C81" s="79"/>
      <c r="D81" s="7"/>
      <c r="E81" s="7"/>
      <c r="F81" s="7"/>
      <c r="G81" s="7"/>
      <c r="H81" s="7"/>
      <c r="I81" s="7"/>
    </row>
    <row r="82" spans="2:10" ht="18" customHeight="1" x14ac:dyDescent="0.35">
      <c r="B82" s="6"/>
      <c r="C82" s="79"/>
      <c r="D82" s="7"/>
      <c r="E82" s="7"/>
      <c r="F82" s="7"/>
      <c r="G82" s="7"/>
      <c r="H82" s="7"/>
      <c r="I82" s="7"/>
    </row>
    <row r="83" spans="2:10" ht="18" customHeight="1" x14ac:dyDescent="0.35">
      <c r="B83" s="6"/>
      <c r="C83" s="79"/>
      <c r="D83" s="7"/>
      <c r="E83" s="7"/>
      <c r="F83" s="7"/>
      <c r="G83" s="7"/>
      <c r="H83" s="7"/>
      <c r="I83" s="7"/>
    </row>
    <row r="84" spans="2:10" ht="18" customHeight="1" x14ac:dyDescent="0.35">
      <c r="B84" s="6"/>
      <c r="C84" s="79"/>
      <c r="D84" s="7"/>
      <c r="E84" s="7"/>
      <c r="F84" s="7"/>
      <c r="G84" s="7"/>
      <c r="H84" s="7"/>
      <c r="I84" s="7"/>
    </row>
    <row r="85" spans="2:10" ht="18" customHeight="1" x14ac:dyDescent="0.35">
      <c r="B85" s="6"/>
      <c r="C85" s="79"/>
      <c r="D85" s="7"/>
      <c r="E85" s="7"/>
      <c r="F85" s="7"/>
      <c r="G85" s="7"/>
      <c r="H85" s="7"/>
      <c r="I85" s="7"/>
    </row>
    <row r="86" spans="2:10" ht="18" customHeight="1" x14ac:dyDescent="0.35">
      <c r="B86" s="6"/>
      <c r="C86" s="79"/>
      <c r="D86" s="7"/>
      <c r="E86" s="7"/>
      <c r="F86" s="7"/>
      <c r="G86" s="7"/>
      <c r="H86" s="7"/>
      <c r="I86" s="7"/>
    </row>
    <row r="87" spans="2:10" ht="18" customHeight="1" x14ac:dyDescent="0.35">
      <c r="B87" s="6"/>
      <c r="C87" s="79"/>
      <c r="D87" s="7"/>
      <c r="E87" s="7"/>
      <c r="F87" s="7"/>
      <c r="G87" s="7"/>
      <c r="H87" s="7"/>
      <c r="I87" s="7"/>
    </row>
    <row r="88" spans="2:10" ht="18" customHeight="1" x14ac:dyDescent="0.35">
      <c r="B88" s="6"/>
      <c r="C88" s="79"/>
      <c r="D88" s="7"/>
      <c r="E88" s="7"/>
      <c r="F88" s="7"/>
      <c r="G88" s="7"/>
      <c r="H88" s="7"/>
      <c r="I88" s="7"/>
    </row>
    <row r="89" spans="2:10" ht="18" customHeight="1" x14ac:dyDescent="0.35">
      <c r="B89" s="6"/>
      <c r="C89" s="79"/>
      <c r="D89" s="7"/>
      <c r="E89" s="7"/>
      <c r="F89" s="7"/>
      <c r="G89" s="7"/>
      <c r="H89" s="7"/>
      <c r="I89" s="7"/>
    </row>
    <row r="90" spans="2:10" ht="18" customHeight="1" x14ac:dyDescent="0.35">
      <c r="B90" s="6"/>
      <c r="C90" s="79"/>
      <c r="D90" s="7"/>
      <c r="E90" s="7"/>
      <c r="F90" s="7"/>
      <c r="G90" s="7"/>
      <c r="H90" s="7"/>
      <c r="I90" s="7"/>
    </row>
    <row r="91" spans="2:10" ht="18" customHeight="1" x14ac:dyDescent="0.35">
      <c r="B91" s="6"/>
      <c r="C91" s="79"/>
      <c r="D91" s="7"/>
      <c r="E91" s="7"/>
      <c r="F91" s="7"/>
      <c r="G91" s="7"/>
      <c r="H91" s="7"/>
      <c r="I91" s="7"/>
    </row>
    <row r="92" spans="2:10" ht="18" customHeight="1" x14ac:dyDescent="0.35">
      <c r="B92" s="68" t="s">
        <v>43</v>
      </c>
      <c r="C92" s="85"/>
      <c r="D92" s="70"/>
      <c r="E92" s="70"/>
      <c r="F92" s="70"/>
      <c r="G92" s="70"/>
      <c r="H92" s="70"/>
      <c r="I92" s="70"/>
      <c r="J92" s="70"/>
    </row>
    <row r="93" spans="2:10" ht="18" customHeight="1" x14ac:dyDescent="0.35">
      <c r="B93" s="68" t="s">
        <v>44</v>
      </c>
      <c r="C93" s="85"/>
      <c r="D93" s="70"/>
      <c r="E93" s="70"/>
      <c r="F93" s="70"/>
      <c r="G93" s="70"/>
      <c r="H93" s="70"/>
      <c r="I93" s="70"/>
      <c r="J93" s="70"/>
    </row>
    <row r="94" spans="2:10" ht="18" customHeight="1" x14ac:dyDescent="0.35">
      <c r="B94" s="68" t="s">
        <v>45</v>
      </c>
      <c r="C94" s="85"/>
      <c r="D94" s="70"/>
      <c r="E94" s="70"/>
      <c r="F94" s="70"/>
      <c r="G94" s="70"/>
      <c r="H94" s="70"/>
      <c r="I94" s="70"/>
      <c r="J94" s="70"/>
    </row>
    <row r="95" spans="2:10" ht="18" customHeight="1" x14ac:dyDescent="0.35">
      <c r="B95" s="68" t="s">
        <v>46</v>
      </c>
      <c r="C95" s="85"/>
      <c r="D95" s="70"/>
      <c r="E95" s="70"/>
      <c r="F95" s="70"/>
      <c r="G95" s="70"/>
      <c r="H95" s="70"/>
      <c r="I95" s="70"/>
      <c r="J95" s="70"/>
    </row>
    <row r="96" spans="2:10" ht="18" customHeight="1" x14ac:dyDescent="0.35">
      <c r="B96" s="68" t="s">
        <v>49</v>
      </c>
      <c r="C96" s="85"/>
      <c r="D96" s="70"/>
      <c r="E96" s="70"/>
      <c r="F96" s="70"/>
      <c r="G96" s="70"/>
      <c r="H96" s="70"/>
      <c r="I96" s="70"/>
      <c r="J96" s="70"/>
    </row>
    <row r="97" spans="2:9" ht="18" customHeight="1" x14ac:dyDescent="0.35">
      <c r="B97" s="65"/>
      <c r="C97" s="86"/>
      <c r="D97" s="67"/>
      <c r="E97" s="67"/>
      <c r="F97" s="67"/>
      <c r="G97" s="67"/>
      <c r="H97" s="7"/>
      <c r="I97" s="7"/>
    </row>
    <row r="98" spans="2:9" ht="18" customHeight="1" x14ac:dyDescent="0.35">
      <c r="B98" s="65"/>
      <c r="C98" s="86"/>
      <c r="D98" s="67"/>
      <c r="E98" s="67"/>
      <c r="F98" s="67"/>
      <c r="G98" s="67"/>
      <c r="H98" s="7"/>
      <c r="I98" s="7"/>
    </row>
    <row r="99" spans="2:9" ht="18" customHeight="1" x14ac:dyDescent="0.35">
      <c r="B99" s="65"/>
      <c r="C99" s="86"/>
      <c r="D99" s="67"/>
      <c r="E99" s="67"/>
      <c r="F99" s="67"/>
      <c r="G99" s="67"/>
      <c r="H99" s="7"/>
      <c r="I99" s="7"/>
    </row>
    <row r="100" spans="2:9" ht="18" customHeight="1" x14ac:dyDescent="0.35">
      <c r="B100" s="65"/>
      <c r="C100" s="86"/>
      <c r="D100" s="67"/>
      <c r="E100" s="67"/>
      <c r="F100" s="67"/>
      <c r="G100" s="67"/>
      <c r="H100" s="7"/>
      <c r="I100" s="7"/>
    </row>
    <row r="101" spans="2:9" ht="18" customHeight="1" x14ac:dyDescent="0.35">
      <c r="B101" s="6"/>
      <c r="C101" s="79"/>
      <c r="D101" s="7"/>
      <c r="E101" s="7"/>
      <c r="F101" s="7"/>
      <c r="G101" s="7"/>
      <c r="H101" s="7"/>
      <c r="I101" s="7"/>
    </row>
    <row r="102" spans="2:9" ht="18" customHeight="1" x14ac:dyDescent="0.35">
      <c r="B102" s="6"/>
      <c r="C102" s="79"/>
      <c r="D102" s="7"/>
      <c r="E102" s="7"/>
      <c r="F102" s="7"/>
      <c r="G102" s="7"/>
      <c r="H102" s="7"/>
      <c r="I102" s="7"/>
    </row>
    <row r="103" spans="2:9" ht="18" customHeight="1" x14ac:dyDescent="0.35">
      <c r="B103" s="6"/>
      <c r="C103" s="79"/>
      <c r="D103" s="7"/>
      <c r="E103" s="7"/>
      <c r="F103" s="7"/>
      <c r="G103" s="7"/>
      <c r="H103" s="7"/>
      <c r="I103" s="7"/>
    </row>
    <row r="104" spans="2:9" ht="18" customHeight="1" x14ac:dyDescent="0.35">
      <c r="B104" s="6"/>
      <c r="C104" s="79"/>
      <c r="D104" s="7"/>
      <c r="E104" s="7"/>
      <c r="F104" s="7"/>
      <c r="G104" s="7"/>
      <c r="H104" s="7"/>
      <c r="I104" s="7"/>
    </row>
    <row r="105" spans="2:9" ht="18" customHeight="1" x14ac:dyDescent="0.35">
      <c r="B105" s="6"/>
      <c r="C105" s="79"/>
      <c r="D105" s="7"/>
      <c r="E105" s="7"/>
      <c r="F105" s="7"/>
      <c r="G105" s="7"/>
      <c r="H105" s="7"/>
      <c r="I105" s="7"/>
    </row>
    <row r="106" spans="2:9" ht="18" customHeight="1" x14ac:dyDescent="0.35">
      <c r="B106" s="6"/>
      <c r="C106" s="79"/>
      <c r="D106" s="7"/>
      <c r="E106" s="7"/>
      <c r="F106" s="7"/>
      <c r="G106" s="7"/>
      <c r="H106" s="7"/>
      <c r="I106" s="7"/>
    </row>
    <row r="107" spans="2:9" ht="18" customHeight="1" x14ac:dyDescent="0.35">
      <c r="B107" s="6"/>
      <c r="C107" s="79"/>
      <c r="D107" s="7"/>
      <c r="E107" s="7"/>
      <c r="F107" s="7"/>
      <c r="G107" s="7"/>
      <c r="H107" s="7"/>
      <c r="I107" s="7"/>
    </row>
    <row r="108" spans="2:9" ht="18" customHeight="1" x14ac:dyDescent="0.35">
      <c r="B108" s="6"/>
      <c r="C108" s="79"/>
      <c r="D108" s="7"/>
      <c r="E108" s="7"/>
      <c r="F108" s="7"/>
      <c r="G108" s="7"/>
      <c r="H108" s="7"/>
      <c r="I108" s="7"/>
    </row>
    <row r="109" spans="2:9" ht="18" customHeight="1" x14ac:dyDescent="0.35">
      <c r="B109" s="6"/>
      <c r="C109" s="79"/>
      <c r="D109" s="7"/>
      <c r="E109" s="7"/>
      <c r="F109" s="7"/>
      <c r="G109" s="7"/>
      <c r="H109" s="7"/>
      <c r="I109" s="7"/>
    </row>
    <row r="110" spans="2:9" ht="18" customHeight="1" x14ac:dyDescent="0.35">
      <c r="B110" s="6"/>
      <c r="C110" s="79"/>
      <c r="D110" s="7"/>
      <c r="E110" s="7"/>
      <c r="F110" s="7"/>
      <c r="G110" s="7"/>
      <c r="H110" s="7"/>
      <c r="I110" s="7"/>
    </row>
    <row r="111" spans="2:9" ht="18" customHeight="1" x14ac:dyDescent="0.35">
      <c r="B111" s="6"/>
      <c r="C111" s="79"/>
      <c r="D111" s="7"/>
      <c r="E111" s="7"/>
      <c r="F111" s="7"/>
      <c r="G111" s="7"/>
      <c r="H111" s="7"/>
      <c r="I111" s="7"/>
    </row>
    <row r="112" spans="2:9" ht="18" customHeight="1" x14ac:dyDescent="0.35">
      <c r="B112" s="6"/>
      <c r="C112" s="79"/>
      <c r="D112" s="7"/>
      <c r="E112" s="7"/>
      <c r="F112" s="7"/>
      <c r="G112" s="7"/>
      <c r="H112" s="7"/>
      <c r="I112" s="7"/>
    </row>
    <row r="113" spans="2:9" ht="18" customHeight="1" x14ac:dyDescent="0.35">
      <c r="B113" s="6"/>
      <c r="C113" s="79"/>
      <c r="D113" s="7"/>
      <c r="E113" s="7"/>
      <c r="F113" s="7"/>
      <c r="G113" s="7"/>
      <c r="H113" s="7"/>
      <c r="I113" s="7"/>
    </row>
    <row r="114" spans="2:9" ht="18" customHeight="1" x14ac:dyDescent="0.35">
      <c r="B114" s="6"/>
      <c r="C114" s="79"/>
      <c r="D114" s="7"/>
      <c r="E114" s="7"/>
      <c r="F114" s="7"/>
      <c r="G114" s="7"/>
      <c r="H114" s="7"/>
      <c r="I114" s="7"/>
    </row>
    <row r="115" spans="2:9" ht="12.75" customHeight="1" x14ac:dyDescent="0.35"/>
    <row r="116" spans="2:9" ht="12.75" customHeight="1" x14ac:dyDescent="0.35"/>
    <row r="125" spans="2:9" ht="12.75" customHeight="1" x14ac:dyDescent="0.35"/>
    <row r="127" spans="2:9" ht="12.75" customHeight="1" x14ac:dyDescent="0.35"/>
    <row r="133" ht="12.75" customHeight="1" x14ac:dyDescent="0.35"/>
    <row r="136" ht="12.75" customHeight="1" x14ac:dyDescent="0.35"/>
    <row r="141" ht="12.75" customHeight="1" x14ac:dyDescent="0.35"/>
    <row r="144" ht="12.75" customHeight="1" x14ac:dyDescent="0.35"/>
    <row r="150" ht="12.75" customHeight="1" x14ac:dyDescent="0.35"/>
  </sheetData>
  <mergeCells count="39">
    <mergeCell ref="B48:I48"/>
    <mergeCell ref="B49:B50"/>
    <mergeCell ref="C49:C50"/>
    <mergeCell ref="D49:D50"/>
    <mergeCell ref="E49:E50"/>
    <mergeCell ref="F49:F50"/>
    <mergeCell ref="G49:G50"/>
    <mergeCell ref="H49:H50"/>
    <mergeCell ref="I49:I50"/>
    <mergeCell ref="B30:I30"/>
    <mergeCell ref="B31:B32"/>
    <mergeCell ref="C31:C32"/>
    <mergeCell ref="D31:D32"/>
    <mergeCell ref="E31:E32"/>
    <mergeCell ref="F31:F32"/>
    <mergeCell ref="G31:G32"/>
    <mergeCell ref="H31:H32"/>
    <mergeCell ref="I31:I32"/>
    <mergeCell ref="B21:I21"/>
    <mergeCell ref="B22:B23"/>
    <mergeCell ref="C22:C23"/>
    <mergeCell ref="D22:D23"/>
    <mergeCell ref="E22:E23"/>
    <mergeCell ref="F22:F23"/>
    <mergeCell ref="G22:G23"/>
    <mergeCell ref="H22:H23"/>
    <mergeCell ref="I22:I23"/>
    <mergeCell ref="A6:I6"/>
    <mergeCell ref="A7:I7"/>
    <mergeCell ref="A8:I8"/>
    <mergeCell ref="B11:I11"/>
    <mergeCell ref="G12:G13"/>
    <mergeCell ref="H12:H13"/>
    <mergeCell ref="I12:I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scale="53" orientation="portrait" r:id="rId1"/>
  <rowBreaks count="1" manualBreakCount="1">
    <brk id="42" max="9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40D1-BDEE-4B75-9F67-C79D692E1E22}">
  <sheetPr>
    <tabColor rgb="FFFF9900"/>
  </sheetPr>
  <dimension ref="A1:K150"/>
  <sheetViews>
    <sheetView view="pageBreakPreview" zoomScale="120" zoomScaleNormal="100" zoomScaleSheetLayoutView="120" workbookViewId="0"/>
  </sheetViews>
  <sheetFormatPr defaultColWidth="8.81640625" defaultRowHeight="17.5" x14ac:dyDescent="0.35"/>
  <cols>
    <col min="1" max="1" width="6.81640625" style="15" customWidth="1"/>
    <col min="2" max="2" width="31.1796875" style="1" customWidth="1"/>
    <col min="3" max="3" width="12" style="1" customWidth="1"/>
    <col min="4" max="4" width="12.453125" style="2" customWidth="1"/>
    <col min="5" max="5" width="13.81640625" style="2" customWidth="1"/>
    <col min="6" max="6" width="15.1796875" style="2" customWidth="1"/>
    <col min="7" max="9" width="13.81640625" style="2" customWidth="1"/>
    <col min="10" max="10" width="5.81640625" style="7" customWidth="1"/>
    <col min="11" max="11" width="33.453125" style="3" customWidth="1"/>
    <col min="12" max="12" width="5" style="3" customWidth="1"/>
    <col min="13" max="16384" width="8.81640625" style="3"/>
  </cols>
  <sheetData>
    <row r="1" spans="1:10" x14ac:dyDescent="0.35">
      <c r="B1" s="6"/>
      <c r="C1" s="6"/>
      <c r="D1" s="7"/>
      <c r="E1" s="7"/>
      <c r="F1" s="7"/>
      <c r="G1" s="7"/>
      <c r="H1" s="7"/>
      <c r="I1" s="7"/>
    </row>
    <row r="2" spans="1:10" x14ac:dyDescent="0.35">
      <c r="B2" s="6"/>
      <c r="C2" s="6"/>
      <c r="D2" s="7"/>
      <c r="E2" s="7"/>
      <c r="F2" s="7"/>
      <c r="G2" s="7"/>
      <c r="H2" s="7"/>
      <c r="I2" s="7"/>
    </row>
    <row r="3" spans="1:10" x14ac:dyDescent="0.35">
      <c r="B3" s="6"/>
      <c r="C3" s="6"/>
      <c r="D3" s="7"/>
      <c r="E3" s="7"/>
      <c r="F3" s="7"/>
      <c r="G3" s="7"/>
      <c r="H3" s="7"/>
      <c r="I3" s="7"/>
    </row>
    <row r="4" spans="1:10" ht="29.25" customHeight="1" x14ac:dyDescent="0.35">
      <c r="B4" s="6"/>
      <c r="C4" s="6"/>
      <c r="D4" s="7"/>
      <c r="E4" s="7"/>
      <c r="F4" s="7"/>
      <c r="G4" s="7"/>
      <c r="H4" s="7"/>
      <c r="I4" s="7"/>
    </row>
    <row r="5" spans="1:10" ht="29.25" customHeight="1" x14ac:dyDescent="0.35">
      <c r="B5" s="6"/>
      <c r="C5" s="6"/>
      <c r="D5" s="7"/>
      <c r="E5" s="7"/>
      <c r="F5" s="7"/>
      <c r="G5" s="7"/>
      <c r="H5" s="7"/>
      <c r="I5" s="7"/>
    </row>
    <row r="6" spans="1:10" s="23" customFormat="1" ht="44.5" x14ac:dyDescent="0.35">
      <c r="A6" s="162" t="s">
        <v>53</v>
      </c>
      <c r="B6" s="162"/>
      <c r="C6" s="162"/>
      <c r="D6" s="162"/>
      <c r="E6" s="162"/>
      <c r="F6" s="162"/>
      <c r="G6" s="162"/>
      <c r="H6" s="162"/>
      <c r="I6" s="162"/>
    </row>
    <row r="7" spans="1:10" s="23" customFormat="1" ht="44.5" x14ac:dyDescent="0.35">
      <c r="A7" s="162" t="s">
        <v>48</v>
      </c>
      <c r="B7" s="162"/>
      <c r="C7" s="162"/>
      <c r="D7" s="162"/>
      <c r="E7" s="162"/>
      <c r="F7" s="162"/>
      <c r="G7" s="162"/>
      <c r="H7" s="162"/>
      <c r="I7" s="162"/>
    </row>
    <row r="8" spans="1:10" s="4" customFormat="1" ht="34.5" x14ac:dyDescent="0.35">
      <c r="A8" s="163" t="str">
        <f>MELBOURNE!A7</f>
        <v>12th APRIL 2021</v>
      </c>
      <c r="B8" s="163"/>
      <c r="C8" s="163"/>
      <c r="D8" s="163"/>
      <c r="E8" s="163"/>
      <c r="F8" s="163"/>
      <c r="G8" s="163"/>
      <c r="H8" s="163"/>
      <c r="I8" s="163"/>
      <c r="J8" s="23"/>
    </row>
    <row r="9" spans="1:10" s="25" customFormat="1" x14ac:dyDescent="0.3">
      <c r="A9" s="47"/>
      <c r="B9" s="150"/>
      <c r="C9" s="150"/>
      <c r="D9" s="150"/>
      <c r="E9" s="150"/>
      <c r="F9" s="150"/>
      <c r="G9" s="150"/>
      <c r="H9" s="30"/>
      <c r="I9" s="12" t="s">
        <v>160</v>
      </c>
      <c r="J9" s="31"/>
    </row>
    <row r="10" spans="1:10" s="25" customFormat="1" ht="31.5" thickBot="1" x14ac:dyDescent="0.75">
      <c r="A10" s="47"/>
      <c r="B10" s="166" t="s">
        <v>25</v>
      </c>
      <c r="C10" s="166"/>
      <c r="D10" s="166"/>
      <c r="E10" s="166"/>
      <c r="F10" s="166"/>
      <c r="G10" s="166"/>
      <c r="H10" s="166"/>
      <c r="I10" s="166"/>
      <c r="J10" s="31"/>
    </row>
    <row r="11" spans="1:10" s="25" customFormat="1" ht="12.75" customHeight="1" x14ac:dyDescent="0.35">
      <c r="A11" s="47"/>
      <c r="B11" s="138" t="s">
        <v>0</v>
      </c>
      <c r="C11" s="140" t="s">
        <v>18</v>
      </c>
      <c r="D11" s="142" t="s">
        <v>21</v>
      </c>
      <c r="E11" s="142" t="s">
        <v>56</v>
      </c>
      <c r="F11" s="142" t="s">
        <v>3</v>
      </c>
      <c r="G11" s="135" t="s">
        <v>52</v>
      </c>
      <c r="H11" s="135" t="s">
        <v>4</v>
      </c>
      <c r="I11" s="135" t="s">
        <v>26</v>
      </c>
      <c r="J11" s="31"/>
    </row>
    <row r="12" spans="1:10" s="25" customFormat="1" ht="25.5" customHeight="1" thickBot="1" x14ac:dyDescent="0.4">
      <c r="A12" s="47"/>
      <c r="B12" s="139"/>
      <c r="C12" s="141"/>
      <c r="D12" s="143"/>
      <c r="E12" s="143"/>
      <c r="F12" s="143"/>
      <c r="G12" s="136"/>
      <c r="H12" s="136"/>
      <c r="I12" s="136"/>
      <c r="J12" s="31"/>
    </row>
    <row r="13" spans="1:10" s="25" customFormat="1" ht="18.5" x14ac:dyDescent="0.45">
      <c r="A13" s="47"/>
      <c r="B13" s="94" t="s">
        <v>84</v>
      </c>
      <c r="C13" s="95" t="s">
        <v>85</v>
      </c>
      <c r="D13" s="96">
        <v>44301</v>
      </c>
      <c r="E13" s="104">
        <v>44305</v>
      </c>
      <c r="F13" s="104">
        <v>44314</v>
      </c>
      <c r="G13" s="45">
        <f t="shared" ref="G13:G19" si="0">E13+25</f>
        <v>44330</v>
      </c>
      <c r="H13" s="45">
        <f t="shared" ref="H13:H19" si="1">E13+26</f>
        <v>44331</v>
      </c>
      <c r="I13" s="38">
        <f t="shared" ref="I13:I19" si="2">E13+28</f>
        <v>44333</v>
      </c>
      <c r="J13" s="31"/>
    </row>
    <row r="14" spans="1:10" s="25" customFormat="1" ht="18.5" x14ac:dyDescent="0.45">
      <c r="A14" s="47"/>
      <c r="B14" s="94" t="s">
        <v>176</v>
      </c>
      <c r="C14" s="95" t="s">
        <v>86</v>
      </c>
      <c r="D14" s="96">
        <v>44312</v>
      </c>
      <c r="E14" s="104">
        <v>44315</v>
      </c>
      <c r="F14" s="104">
        <v>44325</v>
      </c>
      <c r="G14" s="45">
        <f t="shared" si="0"/>
        <v>44340</v>
      </c>
      <c r="H14" s="45">
        <f t="shared" si="1"/>
        <v>44341</v>
      </c>
      <c r="I14" s="38">
        <f t="shared" si="2"/>
        <v>44343</v>
      </c>
      <c r="J14" s="31"/>
    </row>
    <row r="15" spans="1:10" s="25" customFormat="1" ht="18.5" x14ac:dyDescent="0.45">
      <c r="A15" s="47"/>
      <c r="B15" s="120" t="s">
        <v>116</v>
      </c>
      <c r="C15" s="99" t="s">
        <v>117</v>
      </c>
      <c r="D15" s="96">
        <v>44319</v>
      </c>
      <c r="E15" s="104">
        <v>44322</v>
      </c>
      <c r="F15" s="104">
        <v>44332</v>
      </c>
      <c r="G15" s="45">
        <f t="shared" si="0"/>
        <v>44347</v>
      </c>
      <c r="H15" s="45">
        <f t="shared" si="1"/>
        <v>44348</v>
      </c>
      <c r="I15" s="38">
        <f t="shared" si="2"/>
        <v>44350</v>
      </c>
      <c r="J15" s="31"/>
    </row>
    <row r="16" spans="1:10" s="25" customFormat="1" ht="18.5" x14ac:dyDescent="0.45">
      <c r="A16" s="47"/>
      <c r="B16" s="120" t="s">
        <v>118</v>
      </c>
      <c r="C16" s="99" t="s">
        <v>119</v>
      </c>
      <c r="D16" s="96">
        <v>44324</v>
      </c>
      <c r="E16" s="104">
        <v>44329</v>
      </c>
      <c r="F16" s="104">
        <v>44340</v>
      </c>
      <c r="G16" s="45">
        <f t="shared" si="0"/>
        <v>44354</v>
      </c>
      <c r="H16" s="45">
        <f t="shared" si="1"/>
        <v>44355</v>
      </c>
      <c r="I16" s="38">
        <f t="shared" si="2"/>
        <v>44357</v>
      </c>
      <c r="J16" s="31"/>
    </row>
    <row r="17" spans="1:11" s="25" customFormat="1" ht="18.5" x14ac:dyDescent="0.45">
      <c r="A17" s="47"/>
      <c r="B17" s="120" t="s">
        <v>120</v>
      </c>
      <c r="C17" s="99" t="s">
        <v>121</v>
      </c>
      <c r="D17" s="96">
        <v>44331</v>
      </c>
      <c r="E17" s="104">
        <v>44336</v>
      </c>
      <c r="F17" s="104">
        <v>44347</v>
      </c>
      <c r="G17" s="45">
        <f t="shared" si="0"/>
        <v>44361</v>
      </c>
      <c r="H17" s="45">
        <f t="shared" si="1"/>
        <v>44362</v>
      </c>
      <c r="I17" s="38">
        <f t="shared" si="2"/>
        <v>44364</v>
      </c>
      <c r="J17" s="31"/>
    </row>
    <row r="18" spans="1:11" s="25" customFormat="1" ht="18.5" x14ac:dyDescent="0.45">
      <c r="A18" s="47"/>
      <c r="B18" s="120" t="s">
        <v>122</v>
      </c>
      <c r="C18" s="99" t="s">
        <v>123</v>
      </c>
      <c r="D18" s="96">
        <v>44338</v>
      </c>
      <c r="E18" s="104">
        <v>44343</v>
      </c>
      <c r="F18" s="104">
        <v>44354</v>
      </c>
      <c r="G18" s="45">
        <f t="shared" si="0"/>
        <v>44368</v>
      </c>
      <c r="H18" s="45">
        <f t="shared" si="1"/>
        <v>44369</v>
      </c>
      <c r="I18" s="38">
        <f t="shared" si="2"/>
        <v>44371</v>
      </c>
      <c r="J18" s="31"/>
    </row>
    <row r="19" spans="1:11" s="25" customFormat="1" ht="18.5" x14ac:dyDescent="0.45">
      <c r="A19" s="47"/>
      <c r="B19" s="120" t="s">
        <v>159</v>
      </c>
      <c r="C19" s="99" t="s">
        <v>124</v>
      </c>
      <c r="D19" s="96">
        <v>44347</v>
      </c>
      <c r="E19" s="104">
        <v>44350</v>
      </c>
      <c r="F19" s="104">
        <v>44361</v>
      </c>
      <c r="G19" s="45">
        <f t="shared" si="0"/>
        <v>44375</v>
      </c>
      <c r="H19" s="45">
        <f t="shared" si="1"/>
        <v>44376</v>
      </c>
      <c r="I19" s="38">
        <f t="shared" si="2"/>
        <v>44378</v>
      </c>
      <c r="J19" s="31"/>
    </row>
    <row r="20" spans="1:11" s="25" customFormat="1" ht="18.5" x14ac:dyDescent="0.45">
      <c r="A20" s="47"/>
      <c r="B20" s="120" t="s">
        <v>177</v>
      </c>
      <c r="C20" s="99" t="s">
        <v>178</v>
      </c>
      <c r="D20" s="96">
        <v>44354</v>
      </c>
      <c r="E20" s="104">
        <v>44357</v>
      </c>
      <c r="F20" s="104">
        <v>44368</v>
      </c>
      <c r="G20" s="45">
        <f t="shared" ref="G20:G21" si="3">E20+25</f>
        <v>44382</v>
      </c>
      <c r="H20" s="45">
        <f t="shared" ref="H20:H21" si="4">E20+26</f>
        <v>44383</v>
      </c>
      <c r="I20" s="38">
        <f t="shared" ref="I20:I21" si="5">E20+28</f>
        <v>44385</v>
      </c>
      <c r="J20" s="31"/>
    </row>
    <row r="21" spans="1:11" s="25" customFormat="1" ht="19" thickBot="1" x14ac:dyDescent="0.5">
      <c r="A21" s="47"/>
      <c r="B21" s="121" t="s">
        <v>179</v>
      </c>
      <c r="C21" s="89" t="s">
        <v>180</v>
      </c>
      <c r="D21" s="42">
        <v>44358</v>
      </c>
      <c r="E21" s="105">
        <v>44364</v>
      </c>
      <c r="F21" s="105">
        <v>44375</v>
      </c>
      <c r="G21" s="36">
        <f t="shared" si="3"/>
        <v>44389</v>
      </c>
      <c r="H21" s="36">
        <f t="shared" si="4"/>
        <v>44390</v>
      </c>
      <c r="I21" s="39">
        <f t="shared" si="5"/>
        <v>44392</v>
      </c>
      <c r="J21" s="31"/>
    </row>
    <row r="22" spans="1:11" s="25" customFormat="1" ht="18" customHeight="1" x14ac:dyDescent="0.45">
      <c r="A22" s="47"/>
      <c r="B22" s="50"/>
      <c r="C22" s="51"/>
      <c r="D22" s="32"/>
      <c r="E22" s="32"/>
      <c r="F22" s="32"/>
      <c r="G22" s="37"/>
      <c r="H22" s="48"/>
      <c r="I22" s="31"/>
      <c r="J22" s="31"/>
    </row>
    <row r="23" spans="1:11" s="25" customFormat="1" ht="25.5" customHeight="1" thickBot="1" x14ac:dyDescent="0.75">
      <c r="A23" s="47"/>
      <c r="B23" s="137" t="s">
        <v>32</v>
      </c>
      <c r="C23" s="137"/>
      <c r="D23" s="137"/>
      <c r="E23" s="137"/>
      <c r="F23" s="137"/>
      <c r="G23" s="137"/>
      <c r="H23" s="137"/>
      <c r="I23" s="137"/>
      <c r="J23" s="31"/>
      <c r="K23" s="24"/>
    </row>
    <row r="24" spans="1:11" s="25" customFormat="1" ht="18" customHeight="1" x14ac:dyDescent="0.35">
      <c r="A24" s="47"/>
      <c r="B24" s="138" t="s">
        <v>0</v>
      </c>
      <c r="C24" s="140" t="s">
        <v>18</v>
      </c>
      <c r="D24" s="142" t="s">
        <v>21</v>
      </c>
      <c r="E24" s="142" t="s">
        <v>56</v>
      </c>
      <c r="F24" s="142" t="s">
        <v>3</v>
      </c>
      <c r="G24" s="135" t="s">
        <v>33</v>
      </c>
      <c r="H24" s="135" t="s">
        <v>38</v>
      </c>
      <c r="I24" s="135" t="s">
        <v>39</v>
      </c>
      <c r="J24" s="31"/>
      <c r="K24" s="24"/>
    </row>
    <row r="25" spans="1:11" s="25" customFormat="1" ht="18" customHeight="1" thickBot="1" x14ac:dyDescent="0.4">
      <c r="A25" s="47"/>
      <c r="B25" s="139"/>
      <c r="C25" s="141"/>
      <c r="D25" s="143"/>
      <c r="E25" s="143"/>
      <c r="F25" s="143"/>
      <c r="G25" s="136"/>
      <c r="H25" s="136"/>
      <c r="I25" s="136"/>
      <c r="J25" s="31"/>
      <c r="K25" s="24"/>
    </row>
    <row r="26" spans="1:11" s="25" customFormat="1" ht="20.25" customHeight="1" x14ac:dyDescent="0.45">
      <c r="A26" s="101"/>
      <c r="B26" s="94" t="s">
        <v>84</v>
      </c>
      <c r="C26" s="95" t="s">
        <v>85</v>
      </c>
      <c r="D26" s="96">
        <v>44301</v>
      </c>
      <c r="E26" s="104">
        <v>44305</v>
      </c>
      <c r="F26" s="104">
        <v>44314</v>
      </c>
      <c r="G26" s="102">
        <f t="shared" ref="G26:G28" si="6">E26+25</f>
        <v>44330</v>
      </c>
      <c r="H26" s="102">
        <f t="shared" ref="H26:H28" si="7">E26+26</f>
        <v>44331</v>
      </c>
      <c r="I26" s="103">
        <f t="shared" ref="I26:I28" si="8">E26+28</f>
        <v>44333</v>
      </c>
      <c r="J26" s="31"/>
      <c r="K26" s="24"/>
    </row>
    <row r="27" spans="1:11" s="25" customFormat="1" ht="20.25" customHeight="1" x14ac:dyDescent="0.45">
      <c r="A27" s="101"/>
      <c r="B27" s="94" t="s">
        <v>176</v>
      </c>
      <c r="C27" s="95" t="s">
        <v>86</v>
      </c>
      <c r="D27" s="96">
        <v>44312</v>
      </c>
      <c r="E27" s="104">
        <v>44315</v>
      </c>
      <c r="F27" s="104">
        <v>44325</v>
      </c>
      <c r="G27" s="45">
        <f t="shared" si="6"/>
        <v>44340</v>
      </c>
      <c r="H27" s="45">
        <f t="shared" si="7"/>
        <v>44341</v>
      </c>
      <c r="I27" s="38">
        <f t="shared" si="8"/>
        <v>44343</v>
      </c>
      <c r="J27" s="31"/>
      <c r="K27" s="24"/>
    </row>
    <row r="28" spans="1:11" s="25" customFormat="1" ht="20.25" customHeight="1" x14ac:dyDescent="0.45">
      <c r="A28" s="101"/>
      <c r="B28" s="120" t="s">
        <v>116</v>
      </c>
      <c r="C28" s="99" t="s">
        <v>117</v>
      </c>
      <c r="D28" s="96">
        <v>44319</v>
      </c>
      <c r="E28" s="104">
        <v>44322</v>
      </c>
      <c r="F28" s="104">
        <v>44332</v>
      </c>
      <c r="G28" s="45">
        <f t="shared" si="6"/>
        <v>44347</v>
      </c>
      <c r="H28" s="45">
        <f t="shared" si="7"/>
        <v>44348</v>
      </c>
      <c r="I28" s="38">
        <f t="shared" si="8"/>
        <v>44350</v>
      </c>
      <c r="J28" s="31"/>
      <c r="K28" s="24"/>
    </row>
    <row r="29" spans="1:11" s="25" customFormat="1" ht="20.25" customHeight="1" thickBot="1" x14ac:dyDescent="0.5">
      <c r="A29" s="101"/>
      <c r="B29" s="121" t="s">
        <v>118</v>
      </c>
      <c r="C29" s="89" t="s">
        <v>119</v>
      </c>
      <c r="D29" s="42">
        <v>44324</v>
      </c>
      <c r="E29" s="105">
        <v>44329</v>
      </c>
      <c r="F29" s="105">
        <v>44340</v>
      </c>
      <c r="G29" s="36">
        <f>E29+25</f>
        <v>44354</v>
      </c>
      <c r="H29" s="36">
        <f>E29+26</f>
        <v>44355</v>
      </c>
      <c r="I29" s="39">
        <f>E29+28</f>
        <v>44357</v>
      </c>
      <c r="J29" s="31"/>
      <c r="K29" s="24"/>
    </row>
    <row r="30" spans="1:11" s="25" customFormat="1" ht="25.5" customHeight="1" thickBot="1" x14ac:dyDescent="0.75">
      <c r="A30" s="47"/>
      <c r="B30" s="137" t="s">
        <v>34</v>
      </c>
      <c r="C30" s="137"/>
      <c r="D30" s="137"/>
      <c r="E30" s="137"/>
      <c r="F30" s="137"/>
      <c r="G30" s="137"/>
      <c r="H30" s="137"/>
      <c r="I30" s="137"/>
      <c r="J30" s="31"/>
    </row>
    <row r="31" spans="1:11" s="25" customFormat="1" ht="18" customHeight="1" x14ac:dyDescent="0.35">
      <c r="A31" s="47"/>
      <c r="B31" s="138" t="s">
        <v>0</v>
      </c>
      <c r="C31" s="140" t="s">
        <v>18</v>
      </c>
      <c r="D31" s="142" t="s">
        <v>21</v>
      </c>
      <c r="E31" s="142" t="s">
        <v>56</v>
      </c>
      <c r="F31" s="142" t="s">
        <v>3</v>
      </c>
      <c r="G31" s="144" t="s">
        <v>42</v>
      </c>
      <c r="H31" s="135" t="s">
        <v>35</v>
      </c>
      <c r="I31" s="135" t="s">
        <v>36</v>
      </c>
      <c r="J31" s="31"/>
    </row>
    <row r="32" spans="1:11" s="25" customFormat="1" ht="18" customHeight="1" thickBot="1" x14ac:dyDescent="0.4">
      <c r="A32" s="47"/>
      <c r="B32" s="139"/>
      <c r="C32" s="141"/>
      <c r="D32" s="143"/>
      <c r="E32" s="143"/>
      <c r="F32" s="143"/>
      <c r="G32" s="145"/>
      <c r="H32" s="136"/>
      <c r="I32" s="136"/>
      <c r="J32" s="31"/>
    </row>
    <row r="33" spans="1:10" s="25" customFormat="1" ht="20.25" customHeight="1" x14ac:dyDescent="0.45">
      <c r="A33" s="101"/>
      <c r="B33" s="94" t="s">
        <v>84</v>
      </c>
      <c r="C33" s="95" t="s">
        <v>85</v>
      </c>
      <c r="D33" s="96">
        <v>44301</v>
      </c>
      <c r="E33" s="104">
        <v>44305</v>
      </c>
      <c r="F33" s="104">
        <v>44314</v>
      </c>
      <c r="G33" s="102">
        <f t="shared" ref="G33:G35" si="9">E33+25</f>
        <v>44330</v>
      </c>
      <c r="H33" s="102">
        <f t="shared" ref="H33:H35" si="10">E33+26</f>
        <v>44331</v>
      </c>
      <c r="I33" s="103">
        <f t="shared" ref="I33:I35" si="11">E33+28</f>
        <v>44333</v>
      </c>
      <c r="J33" s="31"/>
    </row>
    <row r="34" spans="1:10" s="25" customFormat="1" ht="20.25" customHeight="1" x14ac:dyDescent="0.45">
      <c r="A34" s="101"/>
      <c r="B34" s="94" t="s">
        <v>176</v>
      </c>
      <c r="C34" s="95" t="s">
        <v>86</v>
      </c>
      <c r="D34" s="96">
        <v>44312</v>
      </c>
      <c r="E34" s="104">
        <v>44315</v>
      </c>
      <c r="F34" s="104">
        <v>44325</v>
      </c>
      <c r="G34" s="45">
        <f t="shared" si="9"/>
        <v>44340</v>
      </c>
      <c r="H34" s="45">
        <f t="shared" si="10"/>
        <v>44341</v>
      </c>
      <c r="I34" s="38">
        <f t="shared" si="11"/>
        <v>44343</v>
      </c>
      <c r="J34" s="31"/>
    </row>
    <row r="35" spans="1:10" s="25" customFormat="1" ht="20.25" customHeight="1" x14ac:dyDescent="0.45">
      <c r="A35" s="101"/>
      <c r="B35" s="120" t="s">
        <v>116</v>
      </c>
      <c r="C35" s="99" t="s">
        <v>117</v>
      </c>
      <c r="D35" s="96">
        <v>44319</v>
      </c>
      <c r="E35" s="104">
        <v>44322</v>
      </c>
      <c r="F35" s="104">
        <v>44332</v>
      </c>
      <c r="G35" s="45">
        <f t="shared" si="9"/>
        <v>44347</v>
      </c>
      <c r="H35" s="45">
        <f t="shared" si="10"/>
        <v>44348</v>
      </c>
      <c r="I35" s="38">
        <f t="shared" si="11"/>
        <v>44350</v>
      </c>
      <c r="J35" s="31"/>
    </row>
    <row r="36" spans="1:10" s="25" customFormat="1" ht="20.25" customHeight="1" thickBot="1" x14ac:dyDescent="0.5">
      <c r="A36" s="101"/>
      <c r="B36" s="121" t="s">
        <v>118</v>
      </c>
      <c r="C36" s="89" t="s">
        <v>119</v>
      </c>
      <c r="D36" s="42">
        <v>44324</v>
      </c>
      <c r="E36" s="105">
        <v>44329</v>
      </c>
      <c r="F36" s="105">
        <v>44340</v>
      </c>
      <c r="G36" s="36">
        <f>E36+25</f>
        <v>44354</v>
      </c>
      <c r="H36" s="36">
        <f>E36+26</f>
        <v>44355</v>
      </c>
      <c r="I36" s="39">
        <f>E29+28</f>
        <v>44357</v>
      </c>
      <c r="J36" s="31"/>
    </row>
    <row r="37" spans="1:10" s="24" customFormat="1" ht="20.25" customHeight="1" x14ac:dyDescent="0.45">
      <c r="A37" s="47"/>
      <c r="B37" s="55"/>
      <c r="C37" s="56"/>
      <c r="D37" s="61"/>
      <c r="E37" s="58"/>
      <c r="F37" s="58"/>
      <c r="G37" s="58"/>
      <c r="H37" s="58"/>
      <c r="I37" s="58"/>
      <c r="J37" s="31"/>
    </row>
    <row r="38" spans="1:10" s="24" customFormat="1" ht="20.25" customHeight="1" x14ac:dyDescent="0.45">
      <c r="A38" s="47"/>
      <c r="B38" s="55"/>
      <c r="C38" s="56"/>
      <c r="D38" s="61"/>
      <c r="E38" s="58"/>
      <c r="F38" s="58"/>
      <c r="G38" s="58"/>
      <c r="H38" s="58"/>
      <c r="I38" s="58"/>
      <c r="J38" s="31"/>
    </row>
    <row r="39" spans="1:10" s="24" customFormat="1" ht="20.25" customHeight="1" x14ac:dyDescent="0.45">
      <c r="A39" s="47"/>
      <c r="B39" s="55"/>
      <c r="C39" s="56"/>
      <c r="D39" s="61"/>
      <c r="E39" s="58"/>
      <c r="F39" s="58"/>
      <c r="G39" s="58"/>
      <c r="H39" s="58"/>
      <c r="I39" s="58"/>
      <c r="J39" s="31"/>
    </row>
    <row r="40" spans="1:10" s="24" customFormat="1" ht="20.25" customHeight="1" x14ac:dyDescent="0.45">
      <c r="A40" s="47"/>
      <c r="B40" s="55"/>
      <c r="C40" s="56"/>
      <c r="D40" s="61"/>
      <c r="E40" s="58"/>
      <c r="F40" s="58"/>
      <c r="G40" s="58"/>
      <c r="H40" s="58"/>
      <c r="I40" s="58"/>
      <c r="J40" s="31"/>
    </row>
    <row r="41" spans="1:10" s="24" customFormat="1" ht="20.25" customHeight="1" x14ac:dyDescent="0.45">
      <c r="A41" s="47"/>
      <c r="B41" s="55"/>
      <c r="C41" s="56"/>
      <c r="D41" s="61"/>
      <c r="E41" s="58"/>
      <c r="F41" s="58"/>
      <c r="G41" s="58"/>
      <c r="H41" s="58"/>
      <c r="I41" s="58"/>
      <c r="J41" s="31"/>
    </row>
    <row r="42" spans="1:10" s="24" customFormat="1" ht="20.25" customHeight="1" x14ac:dyDescent="0.45">
      <c r="A42" s="47"/>
      <c r="B42" s="55"/>
      <c r="C42" s="56"/>
      <c r="D42" s="61"/>
      <c r="E42" s="58"/>
      <c r="F42" s="58"/>
      <c r="G42" s="58"/>
      <c r="H42" s="58"/>
      <c r="I42" s="58"/>
      <c r="J42" s="31"/>
    </row>
    <row r="43" spans="1:10" s="24" customFormat="1" ht="20.25" customHeight="1" x14ac:dyDescent="0.45">
      <c r="A43" s="47"/>
      <c r="B43" s="55"/>
      <c r="C43" s="56"/>
      <c r="D43" s="61"/>
      <c r="E43" s="58"/>
      <c r="F43" s="58"/>
      <c r="G43" s="58"/>
      <c r="H43" s="58"/>
      <c r="I43" s="58"/>
      <c r="J43" s="31"/>
    </row>
    <row r="44" spans="1:10" s="24" customFormat="1" ht="20.25" customHeight="1" x14ac:dyDescent="0.45">
      <c r="A44" s="47"/>
      <c r="B44" s="55"/>
      <c r="C44" s="56"/>
      <c r="D44" s="61"/>
      <c r="E44" s="58"/>
      <c r="F44" s="58"/>
      <c r="G44" s="58"/>
      <c r="H44" s="58"/>
      <c r="I44" s="58"/>
      <c r="J44" s="31"/>
    </row>
    <row r="45" spans="1:10" s="25" customFormat="1" ht="20.25" customHeight="1" x14ac:dyDescent="0.45">
      <c r="A45" s="47"/>
      <c r="B45" s="55"/>
      <c r="C45" s="56"/>
      <c r="D45" s="61"/>
      <c r="E45" s="58"/>
      <c r="F45" s="58"/>
      <c r="G45" s="58"/>
      <c r="H45" s="58"/>
      <c r="I45" s="58"/>
      <c r="J45" s="31"/>
    </row>
    <row r="46" spans="1:10" s="25" customFormat="1" ht="24.75" customHeight="1" thickBot="1" x14ac:dyDescent="0.75">
      <c r="A46" s="47"/>
      <c r="B46" s="137" t="s">
        <v>15</v>
      </c>
      <c r="C46" s="137"/>
      <c r="D46" s="137"/>
      <c r="E46" s="137"/>
      <c r="F46" s="137"/>
      <c r="G46" s="137"/>
      <c r="H46" s="137"/>
      <c r="I46" s="137"/>
      <c r="J46" s="31"/>
    </row>
    <row r="47" spans="1:10" s="25" customFormat="1" ht="20.25" customHeight="1" x14ac:dyDescent="0.35">
      <c r="A47" s="47"/>
      <c r="B47" s="138" t="s">
        <v>0</v>
      </c>
      <c r="C47" s="140" t="s">
        <v>18</v>
      </c>
      <c r="D47" s="142" t="s">
        <v>21</v>
      </c>
      <c r="E47" s="142" t="s">
        <v>56</v>
      </c>
      <c r="F47" s="142" t="s">
        <v>3</v>
      </c>
      <c r="G47" s="135" t="s">
        <v>37</v>
      </c>
      <c r="H47" s="135" t="s">
        <v>41</v>
      </c>
      <c r="I47" s="135" t="s">
        <v>40</v>
      </c>
      <c r="J47" s="31"/>
    </row>
    <row r="48" spans="1:10" s="25" customFormat="1" ht="20.25" customHeight="1" thickBot="1" x14ac:dyDescent="0.4">
      <c r="A48" s="47"/>
      <c r="B48" s="139"/>
      <c r="C48" s="141"/>
      <c r="D48" s="143"/>
      <c r="E48" s="143"/>
      <c r="F48" s="143"/>
      <c r="G48" s="136"/>
      <c r="H48" s="136"/>
      <c r="I48" s="136"/>
      <c r="J48" s="31"/>
    </row>
    <row r="49" spans="1:10" s="25" customFormat="1" ht="20.25" customHeight="1" x14ac:dyDescent="0.45">
      <c r="A49" s="101"/>
      <c r="B49" s="94" t="s">
        <v>84</v>
      </c>
      <c r="C49" s="95" t="s">
        <v>85</v>
      </c>
      <c r="D49" s="96">
        <v>44301</v>
      </c>
      <c r="E49" s="104">
        <v>44305</v>
      </c>
      <c r="F49" s="104">
        <v>44314</v>
      </c>
      <c r="G49" s="102">
        <f t="shared" ref="G49:G51" si="12">E49+25</f>
        <v>44330</v>
      </c>
      <c r="H49" s="102">
        <f t="shared" ref="H49:H51" si="13">E49+26</f>
        <v>44331</v>
      </c>
      <c r="I49" s="103">
        <f t="shared" ref="I49:I51" si="14">E49+28</f>
        <v>44333</v>
      </c>
      <c r="J49" s="31"/>
    </row>
    <row r="50" spans="1:10" s="25" customFormat="1" ht="20.25" customHeight="1" x14ac:dyDescent="0.45">
      <c r="A50" s="101"/>
      <c r="B50" s="94" t="s">
        <v>176</v>
      </c>
      <c r="C50" s="95" t="s">
        <v>86</v>
      </c>
      <c r="D50" s="96">
        <v>44312</v>
      </c>
      <c r="E50" s="104">
        <v>44315</v>
      </c>
      <c r="F50" s="104">
        <v>44325</v>
      </c>
      <c r="G50" s="45">
        <f t="shared" si="12"/>
        <v>44340</v>
      </c>
      <c r="H50" s="45">
        <f t="shared" si="13"/>
        <v>44341</v>
      </c>
      <c r="I50" s="38">
        <f t="shared" si="14"/>
        <v>44343</v>
      </c>
      <c r="J50" s="31"/>
    </row>
    <row r="51" spans="1:10" s="25" customFormat="1" ht="20.25" customHeight="1" x14ac:dyDescent="0.45">
      <c r="A51" s="101"/>
      <c r="B51" s="120" t="s">
        <v>116</v>
      </c>
      <c r="C51" s="99" t="s">
        <v>117</v>
      </c>
      <c r="D51" s="96">
        <v>44319</v>
      </c>
      <c r="E51" s="104">
        <v>44322</v>
      </c>
      <c r="F51" s="104">
        <v>44332</v>
      </c>
      <c r="G51" s="45">
        <f t="shared" si="12"/>
        <v>44347</v>
      </c>
      <c r="H51" s="45">
        <f t="shared" si="13"/>
        <v>44348</v>
      </c>
      <c r="I51" s="38">
        <f t="shared" si="14"/>
        <v>44350</v>
      </c>
      <c r="J51" s="31"/>
    </row>
    <row r="52" spans="1:10" s="25" customFormat="1" ht="20.25" customHeight="1" thickBot="1" x14ac:dyDescent="0.5">
      <c r="A52" s="101"/>
      <c r="B52" s="121" t="s">
        <v>118</v>
      </c>
      <c r="C52" s="89" t="s">
        <v>119</v>
      </c>
      <c r="D52" s="42">
        <v>44324</v>
      </c>
      <c r="E52" s="105">
        <v>44329</v>
      </c>
      <c r="F52" s="105">
        <v>44340</v>
      </c>
      <c r="G52" s="36">
        <f>E52+25</f>
        <v>44354</v>
      </c>
      <c r="H52" s="36">
        <f>E52+26</f>
        <v>44355</v>
      </c>
      <c r="I52" s="39">
        <f>E52+28</f>
        <v>44357</v>
      </c>
      <c r="J52" s="31"/>
    </row>
    <row r="53" spans="1:10" s="25" customFormat="1" ht="12.75" customHeight="1" x14ac:dyDescent="0.3">
      <c r="A53" s="47"/>
      <c r="B53" s="52"/>
      <c r="C53" s="53"/>
      <c r="D53" s="54"/>
      <c r="E53" s="54"/>
      <c r="F53" s="37"/>
      <c r="G53" s="37"/>
      <c r="H53" s="48"/>
      <c r="I53" s="31"/>
      <c r="J53" s="31"/>
    </row>
    <row r="54" spans="1:10" s="25" customFormat="1" ht="24.75" customHeight="1" thickBot="1" x14ac:dyDescent="0.75">
      <c r="A54" s="47"/>
      <c r="B54" s="137" t="s">
        <v>29</v>
      </c>
      <c r="C54" s="137"/>
      <c r="D54" s="137"/>
      <c r="E54" s="137"/>
      <c r="F54" s="137"/>
      <c r="G54" s="166"/>
      <c r="H54" s="166"/>
      <c r="I54" s="12" t="s">
        <v>160</v>
      </c>
      <c r="J54" s="31"/>
    </row>
    <row r="55" spans="1:10" s="25" customFormat="1" ht="12.75" customHeight="1" x14ac:dyDescent="0.35">
      <c r="A55" s="47"/>
      <c r="B55" s="138" t="s">
        <v>0</v>
      </c>
      <c r="C55" s="140" t="s">
        <v>18</v>
      </c>
      <c r="D55" s="142" t="s">
        <v>21</v>
      </c>
      <c r="E55" s="142" t="s">
        <v>56</v>
      </c>
      <c r="F55" s="135" t="s">
        <v>17</v>
      </c>
      <c r="G55" s="152"/>
      <c r="H55" s="152"/>
      <c r="I55" s="31"/>
      <c r="J55" s="31"/>
    </row>
    <row r="56" spans="1:10" s="25" customFormat="1" ht="25.5" customHeight="1" thickBot="1" x14ac:dyDescent="0.4">
      <c r="A56" s="47"/>
      <c r="B56" s="139"/>
      <c r="C56" s="141"/>
      <c r="D56" s="143"/>
      <c r="E56" s="143"/>
      <c r="F56" s="136"/>
      <c r="G56" s="153"/>
      <c r="H56" s="153"/>
      <c r="I56" s="31"/>
      <c r="J56" s="31"/>
    </row>
    <row r="57" spans="1:10" s="25" customFormat="1" ht="18" customHeight="1" x14ac:dyDescent="0.45">
      <c r="A57" s="47"/>
      <c r="B57" s="132" t="s">
        <v>155</v>
      </c>
      <c r="C57" s="133" t="s">
        <v>114</v>
      </c>
      <c r="D57" s="134">
        <v>44302</v>
      </c>
      <c r="E57" s="110">
        <v>44309</v>
      </c>
      <c r="F57" s="111">
        <v>44320</v>
      </c>
      <c r="G57" s="61"/>
      <c r="H57" s="61"/>
      <c r="I57" s="31"/>
      <c r="J57" s="31"/>
    </row>
    <row r="58" spans="1:10" s="25" customFormat="1" ht="18" customHeight="1" x14ac:dyDescent="0.45">
      <c r="A58" s="47"/>
      <c r="B58" s="26" t="s">
        <v>154</v>
      </c>
      <c r="C58" s="29" t="s">
        <v>71</v>
      </c>
      <c r="D58" s="28">
        <v>44308</v>
      </c>
      <c r="E58" s="96">
        <v>44313</v>
      </c>
      <c r="F58" s="40">
        <v>44325</v>
      </c>
      <c r="G58" s="61"/>
      <c r="H58" s="61"/>
      <c r="I58" s="31"/>
      <c r="J58" s="31"/>
    </row>
    <row r="59" spans="1:10" s="25" customFormat="1" ht="18" customHeight="1" x14ac:dyDescent="0.45">
      <c r="A59" s="47"/>
      <c r="B59" s="26" t="s">
        <v>181</v>
      </c>
      <c r="C59" s="29" t="s">
        <v>93</v>
      </c>
      <c r="D59" s="28">
        <v>44322</v>
      </c>
      <c r="E59" s="96">
        <v>44327</v>
      </c>
      <c r="F59" s="40">
        <v>44338</v>
      </c>
      <c r="G59" s="61"/>
      <c r="H59" s="61"/>
      <c r="I59" s="31"/>
      <c r="J59" s="31"/>
    </row>
    <row r="60" spans="1:10" s="25" customFormat="1" ht="18" customHeight="1" thickBot="1" x14ac:dyDescent="0.5">
      <c r="A60" s="47"/>
      <c r="B60" s="27" t="s">
        <v>182</v>
      </c>
      <c r="C60" s="20" t="s">
        <v>183</v>
      </c>
      <c r="D60" s="21">
        <v>44330</v>
      </c>
      <c r="E60" s="42">
        <v>44336</v>
      </c>
      <c r="F60" s="43">
        <v>44348</v>
      </c>
      <c r="G60" s="61"/>
      <c r="H60" s="61"/>
      <c r="I60" s="31"/>
      <c r="J60" s="31"/>
    </row>
    <row r="61" spans="1:10" s="25" customFormat="1" ht="18" customHeight="1" x14ac:dyDescent="0.45">
      <c r="A61" s="47"/>
      <c r="B61" s="75"/>
      <c r="C61" s="72"/>
      <c r="D61" s="58"/>
      <c r="E61" s="58"/>
      <c r="F61" s="61"/>
      <c r="G61" s="61"/>
      <c r="H61" s="61"/>
      <c r="I61" s="31"/>
      <c r="J61" s="31"/>
    </row>
    <row r="62" spans="1:10" s="25" customFormat="1" ht="18" customHeight="1" x14ac:dyDescent="0.45">
      <c r="A62" s="47"/>
      <c r="B62" s="74"/>
      <c r="C62" s="72"/>
      <c r="D62" s="58"/>
      <c r="E62" s="58"/>
      <c r="F62" s="61"/>
      <c r="G62" s="61"/>
      <c r="H62" s="61"/>
      <c r="I62" s="31"/>
      <c r="J62" s="31"/>
    </row>
    <row r="63" spans="1:10" s="24" customFormat="1" ht="18" customHeight="1" x14ac:dyDescent="0.45">
      <c r="A63" s="47"/>
      <c r="B63" s="74"/>
      <c r="C63" s="72"/>
      <c r="D63" s="58"/>
      <c r="E63" s="58"/>
      <c r="F63" s="61"/>
      <c r="G63" s="61"/>
      <c r="H63" s="61"/>
      <c r="I63" s="31"/>
      <c r="J63" s="31"/>
    </row>
    <row r="64" spans="1:10" s="24" customFormat="1" ht="18" customHeight="1" x14ac:dyDescent="0.45">
      <c r="A64" s="47"/>
      <c r="B64" s="74"/>
      <c r="C64" s="72"/>
      <c r="D64" s="58"/>
      <c r="E64" s="58"/>
      <c r="F64" s="61"/>
      <c r="G64" s="61"/>
      <c r="H64" s="61"/>
      <c r="I64" s="31"/>
      <c r="J64" s="31"/>
    </row>
    <row r="65" spans="1:10" s="24" customFormat="1" ht="18" customHeight="1" x14ac:dyDescent="0.45">
      <c r="A65" s="47"/>
      <c r="B65" s="74"/>
      <c r="C65" s="72"/>
      <c r="D65" s="58"/>
      <c r="E65" s="58"/>
      <c r="F65" s="61"/>
      <c r="G65" s="61"/>
      <c r="H65" s="61"/>
      <c r="I65" s="31"/>
      <c r="J65" s="31"/>
    </row>
    <row r="66" spans="1:10" s="24" customFormat="1" ht="17.25" customHeight="1" thickBot="1" x14ac:dyDescent="0.5">
      <c r="A66" s="47"/>
      <c r="B66" s="76"/>
      <c r="C66" s="77"/>
      <c r="D66" s="71"/>
      <c r="E66" s="71"/>
      <c r="F66" s="73"/>
      <c r="G66" s="61"/>
      <c r="H66" s="61"/>
      <c r="I66" s="31"/>
      <c r="J66" s="31"/>
    </row>
    <row r="67" spans="1:10" s="25" customFormat="1" ht="18" customHeight="1" x14ac:dyDescent="0.3">
      <c r="A67" s="47"/>
      <c r="B67" s="52"/>
      <c r="C67" s="53"/>
      <c r="D67" s="54"/>
      <c r="E67" s="54"/>
      <c r="F67" s="37"/>
      <c r="G67" s="37"/>
      <c r="H67" s="48"/>
      <c r="I67" s="31"/>
      <c r="J67" s="31"/>
    </row>
    <row r="68" spans="1:10" s="25" customFormat="1" ht="18" customHeight="1" x14ac:dyDescent="0.3">
      <c r="A68" s="47"/>
      <c r="B68" s="52"/>
      <c r="C68" s="53"/>
      <c r="D68" s="54"/>
      <c r="E68" s="54"/>
      <c r="F68" s="37"/>
      <c r="G68" s="37"/>
      <c r="H68" s="48"/>
      <c r="I68" s="31"/>
      <c r="J68" s="31"/>
    </row>
    <row r="69" spans="1:10" s="25" customFormat="1" ht="18" customHeight="1" x14ac:dyDescent="0.3">
      <c r="A69" s="47"/>
      <c r="B69" s="52"/>
      <c r="C69" s="53"/>
      <c r="D69" s="54"/>
      <c r="E69" s="54"/>
      <c r="F69" s="37"/>
      <c r="G69" s="37"/>
      <c r="H69" s="48"/>
      <c r="I69" s="31"/>
      <c r="J69" s="31"/>
    </row>
    <row r="70" spans="1:10" s="25" customFormat="1" ht="18" customHeight="1" x14ac:dyDescent="0.3">
      <c r="A70" s="47"/>
      <c r="B70" s="52"/>
      <c r="C70" s="53"/>
      <c r="D70" s="54"/>
      <c r="E70" s="54"/>
      <c r="F70" s="37"/>
      <c r="G70" s="37"/>
      <c r="H70" s="48"/>
      <c r="I70" s="31"/>
      <c r="J70" s="31"/>
    </row>
    <row r="71" spans="1:10" s="25" customFormat="1" ht="18" customHeight="1" x14ac:dyDescent="0.3">
      <c r="A71" s="47"/>
      <c r="B71" s="52"/>
      <c r="C71" s="53"/>
      <c r="D71" s="54"/>
      <c r="E71" s="54"/>
      <c r="F71" s="37"/>
      <c r="G71" s="37"/>
      <c r="H71" s="48"/>
      <c r="I71" s="31"/>
      <c r="J71" s="31"/>
    </row>
    <row r="72" spans="1:10" s="25" customFormat="1" ht="18" customHeight="1" x14ac:dyDescent="0.3">
      <c r="A72" s="47"/>
      <c r="B72" s="52"/>
      <c r="C72" s="53"/>
      <c r="D72" s="54"/>
      <c r="E72" s="54"/>
      <c r="F72" s="37"/>
      <c r="G72" s="37"/>
      <c r="H72" s="48"/>
      <c r="I72" s="31"/>
      <c r="J72" s="31"/>
    </row>
    <row r="73" spans="1:10" s="25" customFormat="1" ht="18" customHeight="1" x14ac:dyDescent="0.3">
      <c r="A73" s="47"/>
      <c r="B73" s="52"/>
      <c r="C73" s="53"/>
      <c r="D73" s="54"/>
      <c r="E73" s="54"/>
      <c r="F73" s="37"/>
      <c r="G73" s="37"/>
      <c r="H73" s="48"/>
      <c r="I73" s="31"/>
      <c r="J73" s="31"/>
    </row>
    <row r="74" spans="1:10" s="25" customFormat="1" ht="18" customHeight="1" x14ac:dyDescent="0.3">
      <c r="A74" s="47"/>
      <c r="B74" s="52"/>
      <c r="C74" s="53"/>
      <c r="D74" s="54"/>
      <c r="E74" s="54"/>
      <c r="F74" s="37"/>
      <c r="G74" s="37"/>
      <c r="H74" s="48"/>
      <c r="I74" s="31"/>
      <c r="J74" s="31"/>
    </row>
    <row r="75" spans="1:10" s="25" customFormat="1" ht="18" customHeight="1" x14ac:dyDescent="0.3">
      <c r="A75" s="47"/>
      <c r="B75" s="52"/>
      <c r="C75" s="53"/>
      <c r="D75" s="54"/>
      <c r="E75" s="54"/>
      <c r="F75" s="37"/>
      <c r="G75" s="37"/>
      <c r="H75" s="59"/>
      <c r="I75" s="59"/>
      <c r="J75" s="59"/>
    </row>
    <row r="76" spans="1:10" s="25" customFormat="1" ht="18" customHeight="1" x14ac:dyDescent="0.3">
      <c r="A76" s="47"/>
      <c r="B76" s="52"/>
      <c r="C76" s="53"/>
      <c r="D76" s="54"/>
      <c r="E76" s="54"/>
      <c r="F76" s="37"/>
      <c r="G76" s="37"/>
      <c r="H76" s="59"/>
      <c r="I76" s="59"/>
      <c r="J76" s="59"/>
    </row>
    <row r="77" spans="1:10" s="25" customFormat="1" ht="18" customHeight="1" x14ac:dyDescent="0.3">
      <c r="A77" s="47"/>
      <c r="B77" s="52"/>
      <c r="C77" s="62"/>
      <c r="D77" s="54"/>
      <c r="E77" s="54"/>
      <c r="F77" s="37"/>
      <c r="G77" s="37"/>
      <c r="H77" s="59"/>
      <c r="I77" s="59"/>
      <c r="J77" s="59"/>
    </row>
    <row r="78" spans="1:10" s="25" customFormat="1" ht="18" customHeight="1" x14ac:dyDescent="0.3">
      <c r="A78" s="47"/>
      <c r="B78" s="52"/>
      <c r="C78" s="62"/>
      <c r="D78" s="54"/>
      <c r="E78" s="54"/>
      <c r="F78" s="37"/>
      <c r="G78" s="37"/>
      <c r="H78" s="59"/>
      <c r="I78" s="59"/>
      <c r="J78" s="59"/>
    </row>
    <row r="79" spans="1:10" s="25" customFormat="1" ht="18" customHeight="1" x14ac:dyDescent="0.35">
      <c r="A79" s="47"/>
      <c r="B79" s="62"/>
      <c r="C79" s="62"/>
      <c r="D79" s="31"/>
      <c r="E79" s="31"/>
      <c r="F79" s="31"/>
      <c r="G79" s="31"/>
      <c r="H79" s="31"/>
      <c r="I79" s="31"/>
      <c r="J79" s="31"/>
    </row>
    <row r="80" spans="1:10" ht="18" customHeight="1" x14ac:dyDescent="0.35">
      <c r="B80" s="63"/>
      <c r="C80" s="63"/>
      <c r="D80" s="8"/>
      <c r="E80" s="8"/>
      <c r="F80" s="8"/>
      <c r="G80" s="8"/>
      <c r="H80" s="8"/>
      <c r="I80" s="8"/>
      <c r="J80" s="8"/>
    </row>
    <row r="81" spans="2:10" ht="18" customHeight="1" x14ac:dyDescent="0.35">
      <c r="B81" s="6"/>
      <c r="C81" s="6"/>
      <c r="D81" s="7"/>
      <c r="E81" s="7"/>
      <c r="F81" s="7"/>
      <c r="G81" s="7"/>
      <c r="H81" s="7"/>
      <c r="I81" s="60"/>
    </row>
    <row r="82" spans="2:10" ht="18" customHeight="1" x14ac:dyDescent="0.35">
      <c r="B82" s="6"/>
      <c r="C82" s="6"/>
      <c r="D82" s="7"/>
      <c r="E82" s="7"/>
      <c r="F82" s="7"/>
      <c r="G82" s="7"/>
      <c r="H82" s="7"/>
      <c r="I82" s="7"/>
      <c r="J82" s="60"/>
    </row>
    <row r="83" spans="2:10" ht="18" customHeight="1" x14ac:dyDescent="0.35">
      <c r="B83" s="6"/>
      <c r="C83" s="6"/>
      <c r="D83" s="7"/>
      <c r="E83" s="7"/>
      <c r="F83" s="7"/>
      <c r="G83" s="7"/>
      <c r="H83" s="7"/>
      <c r="I83" s="60"/>
    </row>
    <row r="84" spans="2:10" ht="18" customHeight="1" x14ac:dyDescent="0.35">
      <c r="B84" s="6"/>
      <c r="C84" s="6"/>
      <c r="D84" s="7"/>
      <c r="E84" s="7"/>
      <c r="F84" s="7"/>
      <c r="G84" s="7"/>
      <c r="H84" s="7"/>
      <c r="I84" s="7"/>
    </row>
    <row r="85" spans="2:10" ht="18" customHeight="1" x14ac:dyDescent="0.35">
      <c r="B85" s="6"/>
      <c r="C85" s="6"/>
      <c r="D85" s="7"/>
      <c r="E85" s="7"/>
      <c r="F85" s="7"/>
      <c r="G85" s="7"/>
      <c r="H85" s="7"/>
      <c r="I85" s="7"/>
    </row>
    <row r="86" spans="2:10" ht="18" customHeight="1" x14ac:dyDescent="0.35">
      <c r="B86" s="6"/>
      <c r="C86" s="6"/>
      <c r="D86" s="7"/>
      <c r="E86" s="7"/>
      <c r="F86" s="7"/>
      <c r="G86" s="7"/>
      <c r="H86" s="7"/>
      <c r="I86" s="7"/>
    </row>
    <row r="87" spans="2:10" ht="18" customHeight="1" x14ac:dyDescent="0.35">
      <c r="B87" s="6"/>
      <c r="C87" s="6"/>
      <c r="D87" s="7"/>
      <c r="E87" s="7"/>
      <c r="F87" s="7"/>
      <c r="G87" s="7"/>
      <c r="H87" s="7"/>
      <c r="I87" s="7"/>
    </row>
    <row r="88" spans="2:10" ht="18" customHeight="1" x14ac:dyDescent="0.35">
      <c r="B88" s="6"/>
      <c r="C88" s="6"/>
      <c r="D88" s="7"/>
      <c r="E88" s="7"/>
      <c r="F88" s="7"/>
      <c r="G88" s="7"/>
      <c r="H88" s="7"/>
      <c r="I88" s="7"/>
    </row>
    <row r="89" spans="2:10" ht="18" customHeight="1" x14ac:dyDescent="0.35">
      <c r="B89" s="6"/>
      <c r="C89" s="6"/>
      <c r="D89" s="7"/>
      <c r="E89" s="7"/>
      <c r="F89" s="7"/>
      <c r="G89" s="7"/>
      <c r="H89" s="7"/>
      <c r="I89" s="7"/>
    </row>
    <row r="90" spans="2:10" ht="18" customHeight="1" x14ac:dyDescent="0.35">
      <c r="B90" s="6"/>
      <c r="C90" s="6"/>
      <c r="D90" s="7"/>
      <c r="E90" s="7"/>
      <c r="F90" s="7"/>
      <c r="G90" s="7"/>
      <c r="H90" s="7"/>
      <c r="I90" s="7"/>
    </row>
    <row r="91" spans="2:10" ht="18" customHeight="1" x14ac:dyDescent="0.35">
      <c r="B91" s="6"/>
      <c r="C91" s="6"/>
      <c r="D91" s="7"/>
      <c r="E91" s="7"/>
      <c r="F91" s="7"/>
      <c r="G91" s="7"/>
      <c r="H91" s="7"/>
      <c r="I91" s="7"/>
    </row>
    <row r="92" spans="2:10" ht="18" customHeight="1" x14ac:dyDescent="0.35">
      <c r="B92" s="6"/>
      <c r="C92" s="6"/>
      <c r="D92" s="7"/>
      <c r="E92" s="7"/>
      <c r="F92" s="7"/>
      <c r="G92" s="7"/>
      <c r="H92" s="7"/>
      <c r="I92" s="7"/>
    </row>
    <row r="93" spans="2:10" ht="18" customHeight="1" x14ac:dyDescent="0.35">
      <c r="B93" s="68" t="s">
        <v>43</v>
      </c>
      <c r="C93" s="69"/>
      <c r="D93" s="70"/>
      <c r="E93" s="70"/>
      <c r="F93" s="70"/>
      <c r="G93" s="70"/>
      <c r="H93" s="70"/>
      <c r="I93" s="70"/>
      <c r="J93" s="70"/>
    </row>
    <row r="94" spans="2:10" ht="18" customHeight="1" x14ac:dyDescent="0.35">
      <c r="B94" s="68" t="s">
        <v>44</v>
      </c>
      <c r="C94" s="69"/>
      <c r="D94" s="70"/>
      <c r="E94" s="70"/>
      <c r="F94" s="70"/>
      <c r="G94" s="70"/>
      <c r="H94" s="70"/>
      <c r="I94" s="70"/>
      <c r="J94" s="70"/>
    </row>
    <row r="95" spans="2:10" ht="18" customHeight="1" x14ac:dyDescent="0.35">
      <c r="B95" s="68" t="s">
        <v>45</v>
      </c>
      <c r="C95" s="69"/>
      <c r="D95" s="70"/>
      <c r="E95" s="70"/>
      <c r="F95" s="70"/>
      <c r="G95" s="70"/>
      <c r="H95" s="70"/>
      <c r="I95" s="70"/>
      <c r="J95" s="70"/>
    </row>
    <row r="96" spans="2:10" ht="18" customHeight="1" x14ac:dyDescent="0.35">
      <c r="B96" s="68" t="s">
        <v>46</v>
      </c>
      <c r="C96" s="69"/>
      <c r="D96" s="70"/>
      <c r="E96" s="70"/>
      <c r="F96" s="70"/>
      <c r="G96" s="70"/>
      <c r="H96" s="70"/>
      <c r="I96" s="70"/>
      <c r="J96" s="70"/>
    </row>
    <row r="97" spans="2:10" ht="18" customHeight="1" x14ac:dyDescent="0.35">
      <c r="B97" s="68" t="s">
        <v>49</v>
      </c>
      <c r="C97" s="69"/>
      <c r="D97" s="70"/>
      <c r="E97" s="70"/>
      <c r="F97" s="70"/>
      <c r="G97" s="70"/>
      <c r="H97" s="70"/>
      <c r="I97" s="70"/>
      <c r="J97" s="70"/>
    </row>
    <row r="98" spans="2:10" ht="18" customHeight="1" x14ac:dyDescent="0.35">
      <c r="B98" s="65"/>
      <c r="C98" s="66"/>
      <c r="D98" s="67"/>
      <c r="E98" s="67"/>
      <c r="F98" s="67"/>
      <c r="G98" s="67"/>
      <c r="H98" s="7"/>
      <c r="I98" s="7"/>
    </row>
    <row r="99" spans="2:10" ht="18" customHeight="1" x14ac:dyDescent="0.35">
      <c r="B99" s="65"/>
      <c r="C99" s="66"/>
      <c r="D99" s="67"/>
      <c r="E99" s="67"/>
      <c r="F99" s="67"/>
      <c r="G99" s="67"/>
      <c r="H99" s="7"/>
      <c r="I99" s="7"/>
    </row>
    <row r="100" spans="2:10" ht="18" customHeight="1" x14ac:dyDescent="0.35">
      <c r="B100" s="65"/>
      <c r="C100" s="66"/>
      <c r="D100" s="67"/>
      <c r="E100" s="67"/>
      <c r="F100" s="67"/>
      <c r="G100" s="67"/>
      <c r="H100" s="7"/>
      <c r="I100" s="7"/>
    </row>
    <row r="101" spans="2:10" ht="18" customHeight="1" x14ac:dyDescent="0.35">
      <c r="B101" s="6"/>
      <c r="C101" s="6"/>
      <c r="D101" s="7"/>
      <c r="E101" s="7"/>
      <c r="F101" s="7"/>
      <c r="G101" s="7"/>
      <c r="H101" s="7"/>
      <c r="I101" s="7"/>
    </row>
    <row r="102" spans="2:10" ht="18" customHeight="1" x14ac:dyDescent="0.35">
      <c r="B102" s="6"/>
      <c r="C102" s="6"/>
      <c r="D102" s="7"/>
      <c r="E102" s="7"/>
      <c r="F102" s="7"/>
      <c r="G102" s="7"/>
      <c r="H102" s="7"/>
      <c r="I102" s="7"/>
    </row>
    <row r="103" spans="2:10" ht="18" customHeight="1" x14ac:dyDescent="0.35">
      <c r="B103" s="6"/>
      <c r="C103" s="6"/>
      <c r="D103" s="7"/>
      <c r="E103" s="7"/>
      <c r="F103" s="7"/>
      <c r="G103" s="7"/>
      <c r="H103" s="7"/>
      <c r="I103" s="7"/>
    </row>
    <row r="104" spans="2:10" ht="18" customHeight="1" x14ac:dyDescent="0.35">
      <c r="B104" s="6"/>
      <c r="C104" s="6"/>
      <c r="D104" s="7"/>
      <c r="E104" s="7"/>
      <c r="F104" s="7"/>
      <c r="G104" s="7"/>
      <c r="H104" s="7"/>
      <c r="I104" s="7"/>
    </row>
    <row r="105" spans="2:10" ht="18" customHeight="1" x14ac:dyDescent="0.35">
      <c r="B105" s="6"/>
      <c r="C105" s="6"/>
      <c r="D105" s="7"/>
      <c r="E105" s="7"/>
      <c r="F105" s="7"/>
      <c r="G105" s="7"/>
      <c r="H105" s="7"/>
      <c r="I105" s="7"/>
    </row>
    <row r="106" spans="2:10" ht="18" customHeight="1" x14ac:dyDescent="0.35">
      <c r="B106" s="6"/>
      <c r="C106" s="6"/>
      <c r="D106" s="7"/>
      <c r="E106" s="7"/>
      <c r="F106" s="7"/>
      <c r="G106" s="7"/>
      <c r="H106" s="7"/>
      <c r="I106" s="7"/>
    </row>
    <row r="107" spans="2:10" ht="18" customHeight="1" x14ac:dyDescent="0.35">
      <c r="B107" s="6"/>
      <c r="C107" s="6"/>
      <c r="D107" s="7"/>
      <c r="E107" s="7"/>
      <c r="F107" s="7"/>
      <c r="G107" s="7"/>
      <c r="H107" s="7"/>
      <c r="I107" s="7"/>
    </row>
    <row r="108" spans="2:10" ht="18" customHeight="1" x14ac:dyDescent="0.35">
      <c r="B108" s="6"/>
      <c r="C108" s="6"/>
      <c r="D108" s="7"/>
      <c r="E108" s="7"/>
      <c r="F108" s="7"/>
      <c r="G108" s="7"/>
      <c r="H108" s="7"/>
      <c r="I108" s="7"/>
    </row>
    <row r="109" spans="2:10" ht="18" customHeight="1" x14ac:dyDescent="0.35">
      <c r="B109" s="6"/>
      <c r="C109" s="6"/>
      <c r="D109" s="7"/>
      <c r="E109" s="7"/>
      <c r="F109" s="7"/>
      <c r="G109" s="7"/>
      <c r="H109" s="7"/>
      <c r="I109" s="7"/>
    </row>
    <row r="110" spans="2:10" ht="18" customHeight="1" x14ac:dyDescent="0.35">
      <c r="B110" s="6"/>
      <c r="C110" s="6"/>
      <c r="D110" s="7"/>
      <c r="E110" s="7"/>
      <c r="F110" s="7"/>
      <c r="G110" s="7"/>
      <c r="H110" s="7"/>
      <c r="I110" s="7"/>
    </row>
    <row r="111" spans="2:10" ht="18" customHeight="1" x14ac:dyDescent="0.35">
      <c r="B111" s="6"/>
      <c r="C111" s="6"/>
      <c r="D111" s="7"/>
      <c r="E111" s="7"/>
      <c r="F111" s="7"/>
      <c r="G111" s="7"/>
      <c r="H111" s="7"/>
      <c r="I111" s="7"/>
    </row>
    <row r="112" spans="2:10" ht="18" customHeight="1" x14ac:dyDescent="0.35">
      <c r="B112" s="6"/>
      <c r="C112" s="6"/>
      <c r="D112" s="7"/>
      <c r="E112" s="7"/>
      <c r="F112" s="7"/>
      <c r="G112" s="7"/>
      <c r="H112" s="7"/>
      <c r="I112" s="7"/>
    </row>
    <row r="113" spans="2:9" ht="18" customHeight="1" x14ac:dyDescent="0.35">
      <c r="B113" s="6"/>
      <c r="C113" s="6"/>
      <c r="D113" s="7"/>
      <c r="E113" s="7"/>
      <c r="F113" s="7"/>
      <c r="G113" s="7"/>
      <c r="H113" s="7"/>
      <c r="I113" s="7"/>
    </row>
    <row r="114" spans="2:9" ht="18" customHeight="1" x14ac:dyDescent="0.35">
      <c r="B114" s="6"/>
      <c r="C114" s="6"/>
      <c r="D114" s="7"/>
      <c r="E114" s="7"/>
      <c r="F114" s="7"/>
      <c r="G114" s="7"/>
      <c r="H114" s="7"/>
      <c r="I114" s="7"/>
    </row>
    <row r="115" spans="2:9" ht="12.75" customHeight="1" x14ac:dyDescent="0.35"/>
    <row r="116" spans="2:9" ht="12.75" customHeight="1" x14ac:dyDescent="0.35"/>
    <row r="125" spans="2:9" ht="12.75" customHeight="1" x14ac:dyDescent="0.35"/>
    <row r="127" spans="2:9" ht="12.75" customHeight="1" x14ac:dyDescent="0.35"/>
    <row r="133" ht="12.75" customHeight="1" x14ac:dyDescent="0.35"/>
    <row r="136" ht="12.75" customHeight="1" x14ac:dyDescent="0.35"/>
    <row r="141" ht="12.75" customHeight="1" x14ac:dyDescent="0.35"/>
    <row r="144" ht="12.75" customHeight="1" x14ac:dyDescent="0.35"/>
    <row r="150" ht="12.75" customHeight="1" x14ac:dyDescent="0.35"/>
  </sheetData>
  <mergeCells count="48">
    <mergeCell ref="B54:H54"/>
    <mergeCell ref="B55:B56"/>
    <mergeCell ref="C55:C56"/>
    <mergeCell ref="D55:D56"/>
    <mergeCell ref="E55:E56"/>
    <mergeCell ref="F55:F56"/>
    <mergeCell ref="G55:G56"/>
    <mergeCell ref="H55:H56"/>
    <mergeCell ref="I31:I32"/>
    <mergeCell ref="B46:I46"/>
    <mergeCell ref="B47:B48"/>
    <mergeCell ref="C47:C48"/>
    <mergeCell ref="D47:D48"/>
    <mergeCell ref="E47:E48"/>
    <mergeCell ref="F47:F48"/>
    <mergeCell ref="G47:G48"/>
    <mergeCell ref="H47:H48"/>
    <mergeCell ref="I47:I48"/>
    <mergeCell ref="H24:H25"/>
    <mergeCell ref="I24:I25"/>
    <mergeCell ref="B30:I30"/>
    <mergeCell ref="B31:B32"/>
    <mergeCell ref="C31:C32"/>
    <mergeCell ref="D31:D32"/>
    <mergeCell ref="E31:E32"/>
    <mergeCell ref="F31:F32"/>
    <mergeCell ref="G31:G32"/>
    <mergeCell ref="H31:H32"/>
    <mergeCell ref="B24:B25"/>
    <mergeCell ref="C24:C25"/>
    <mergeCell ref="D24:D25"/>
    <mergeCell ref="E24:E25"/>
    <mergeCell ref="F24:F25"/>
    <mergeCell ref="G24:G25"/>
    <mergeCell ref="A6:I6"/>
    <mergeCell ref="A7:I7"/>
    <mergeCell ref="A8:I8"/>
    <mergeCell ref="B23:I23"/>
    <mergeCell ref="B9:G9"/>
    <mergeCell ref="B10:I10"/>
    <mergeCell ref="B11:B12"/>
    <mergeCell ref="C11:C12"/>
    <mergeCell ref="D11:D12"/>
    <mergeCell ref="E11:E12"/>
    <mergeCell ref="F11:F12"/>
    <mergeCell ref="G11:G12"/>
    <mergeCell ref="H11:H12"/>
    <mergeCell ref="I11:I12"/>
  </mergeCells>
  <pageMargins left="0.70866141732283472" right="0.70866141732283472" top="0.59055118110236227" bottom="0.59055118110236227" header="0.31496062992125984" footer="0.31496062992125984"/>
  <pageSetup scale="53" orientation="portrait" r:id="rId1"/>
  <rowBreaks count="1" manualBreakCount="1">
    <brk id="4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MELBOURNE</vt:lpstr>
      <vt:lpstr>SYDNEY</vt:lpstr>
      <vt:lpstr>BRISBANE</vt:lpstr>
      <vt:lpstr>FREMANTLE</vt:lpstr>
      <vt:lpstr>ADELAIDE</vt:lpstr>
      <vt:lpstr>ADELAIDE!Print_Area</vt:lpstr>
      <vt:lpstr>BRISBANE!Print_Area</vt:lpstr>
      <vt:lpstr>FREMANTLE!Print_Area</vt:lpstr>
      <vt:lpstr>MELBOURNE!Print_Area</vt:lpstr>
      <vt:lpstr>SYDNEY!Print_Area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Court</dc:creator>
  <cp:lastModifiedBy>Will Court</cp:lastModifiedBy>
  <cp:lastPrinted>2020-05-01T00:43:17Z</cp:lastPrinted>
  <dcterms:created xsi:type="dcterms:W3CDTF">2020-04-24T06:14:08Z</dcterms:created>
  <dcterms:modified xsi:type="dcterms:W3CDTF">2021-04-12T07:40:57Z</dcterms:modified>
</cp:coreProperties>
</file>