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thompson\Desktop\"/>
    </mc:Choice>
  </mc:AlternateContent>
  <xr:revisionPtr revIDLastSave="0" documentId="13_ncr:1_{6C27AFE6-E7EC-472E-9E36-9F44D5439135}" xr6:coauthVersionLast="46" xr6:coauthVersionMax="46" xr10:uidLastSave="{00000000-0000-0000-0000-000000000000}"/>
  <bookViews>
    <workbookView xWindow="-108" yWindow="-108" windowWidth="23256" windowHeight="12576" activeTab="1" xr2:uid="{9C9B9502-E4F9-45AF-A57E-28B3F5429EA2}"/>
  </bookViews>
  <sheets>
    <sheet name="MELBOURNE" sheetId="1" r:id="rId1"/>
    <sheet name="SYDNEY" sheetId="2" r:id="rId2"/>
    <sheet name="BRISBANE" sheetId="3" r:id="rId3"/>
    <sheet name="FREMANTLE" sheetId="4" r:id="rId4"/>
    <sheet name="ADELAIDE" sheetId="5" r:id="rId5"/>
  </sheets>
  <definedNames>
    <definedName name="_xlnm.Print_Area" localSheetId="4">ADELAIDE!$A$1:$J$113</definedName>
    <definedName name="_xlnm.Print_Area" localSheetId="2">BRISBANE!$A$1:$J$148</definedName>
    <definedName name="_xlnm.Print_Area" localSheetId="3">FREMANTLE!$A$1:$J$103</definedName>
    <definedName name="_xlnm.Print_Area" localSheetId="0">MELBOURNE!$A$1:$J$174</definedName>
    <definedName name="_xlnm.Print_Area" localSheetId="1">SYDNEY!$A$1:$J$152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4" i="4" l="1"/>
  <c r="H54" i="4"/>
  <c r="G54" i="4"/>
  <c r="I53" i="4"/>
  <c r="H53" i="4"/>
  <c r="G53" i="4"/>
  <c r="I52" i="4"/>
  <c r="H52" i="4"/>
  <c r="G52" i="4"/>
  <c r="I51" i="4"/>
  <c r="H51" i="4"/>
  <c r="G51" i="4"/>
  <c r="I37" i="4"/>
  <c r="H37" i="4"/>
  <c r="G37" i="4"/>
  <c r="I36" i="4"/>
  <c r="H36" i="4"/>
  <c r="G36" i="4"/>
  <c r="I35" i="4"/>
  <c r="H35" i="4"/>
  <c r="G35" i="4"/>
  <c r="I34" i="4"/>
  <c r="H34" i="4"/>
  <c r="G34" i="4"/>
  <c r="G29" i="4"/>
  <c r="I29" i="4" s="1"/>
  <c r="G28" i="4"/>
  <c r="I28" i="4" s="1"/>
  <c r="G27" i="4"/>
  <c r="H27" i="4" s="1"/>
  <c r="G26" i="4"/>
  <c r="I26" i="4" s="1"/>
  <c r="I21" i="4"/>
  <c r="H21" i="4"/>
  <c r="G21" i="4"/>
  <c r="I20" i="4"/>
  <c r="H20" i="4"/>
  <c r="G20" i="4"/>
  <c r="I19" i="4"/>
  <c r="H19" i="4"/>
  <c r="G19" i="4"/>
  <c r="I18" i="4"/>
  <c r="H18" i="4"/>
  <c r="G18" i="4"/>
  <c r="I17" i="4"/>
  <c r="H17" i="4"/>
  <c r="G17" i="4"/>
  <c r="I16" i="4"/>
  <c r="H16" i="4"/>
  <c r="G16" i="4"/>
  <c r="I15" i="4"/>
  <c r="H15" i="4"/>
  <c r="G15" i="4"/>
  <c r="I14" i="4"/>
  <c r="H14" i="4"/>
  <c r="G14" i="4"/>
  <c r="I13" i="4"/>
  <c r="H13" i="4"/>
  <c r="G13" i="4"/>
  <c r="I71" i="1"/>
  <c r="H71" i="1"/>
  <c r="G71" i="1"/>
  <c r="I70" i="1"/>
  <c r="H70" i="1"/>
  <c r="G70" i="1"/>
  <c r="I69" i="1"/>
  <c r="H69" i="1"/>
  <c r="G69" i="1"/>
  <c r="I68" i="1"/>
  <c r="H68" i="1"/>
  <c r="G68" i="1"/>
  <c r="I67" i="1"/>
  <c r="H67" i="1"/>
  <c r="G67" i="1"/>
  <c r="I66" i="1"/>
  <c r="H66" i="1"/>
  <c r="G66" i="1"/>
  <c r="I87" i="3"/>
  <c r="I86" i="3"/>
  <c r="H87" i="3"/>
  <c r="H86" i="3"/>
  <c r="G87" i="3"/>
  <c r="G86" i="3"/>
  <c r="I76" i="3"/>
  <c r="I75" i="3"/>
  <c r="H76" i="3"/>
  <c r="H75" i="3"/>
  <c r="G76" i="3"/>
  <c r="G75" i="3"/>
  <c r="G64" i="3"/>
  <c r="H64" i="3"/>
  <c r="I64" i="3"/>
  <c r="G63" i="3"/>
  <c r="H63" i="3" s="1"/>
  <c r="G42" i="3"/>
  <c r="H42" i="3"/>
  <c r="I42" i="3"/>
  <c r="G41" i="3"/>
  <c r="H41" i="3"/>
  <c r="I41" i="3"/>
  <c r="G16" i="3"/>
  <c r="G15" i="3"/>
  <c r="G14" i="3"/>
  <c r="I27" i="4" l="1"/>
  <c r="H28" i="4"/>
  <c r="H26" i="4"/>
  <c r="H29" i="4"/>
  <c r="I63" i="3"/>
  <c r="G45" i="2"/>
  <c r="H45" i="2"/>
  <c r="I45" i="2"/>
  <c r="G44" i="2"/>
  <c r="H44" i="2"/>
  <c r="I44" i="2"/>
  <c r="I40" i="3" l="1"/>
  <c r="H40" i="3"/>
  <c r="G40" i="3"/>
  <c r="I39" i="3"/>
  <c r="H39" i="3"/>
  <c r="G39" i="3"/>
  <c r="I38" i="3"/>
  <c r="H38" i="3"/>
  <c r="G38" i="3"/>
  <c r="I37" i="3"/>
  <c r="H37" i="3"/>
  <c r="G37" i="3"/>
  <c r="I36" i="3"/>
  <c r="H36" i="3"/>
  <c r="G36" i="3"/>
  <c r="I35" i="3"/>
  <c r="H35" i="3"/>
  <c r="G35" i="3"/>
  <c r="G41" i="2" l="1"/>
  <c r="H41" i="2"/>
  <c r="I41" i="2"/>
  <c r="G42" i="2"/>
  <c r="H42" i="2"/>
  <c r="I42" i="2"/>
  <c r="G43" i="2"/>
  <c r="H43" i="2"/>
  <c r="I43" i="2"/>
  <c r="I74" i="3"/>
  <c r="H74" i="3"/>
  <c r="G74" i="3"/>
  <c r="I85" i="3"/>
  <c r="H85" i="3"/>
  <c r="G85" i="3"/>
  <c r="G17" i="5" l="1"/>
  <c r="H17" i="5"/>
  <c r="I17" i="5"/>
  <c r="I16" i="5"/>
  <c r="H16" i="5"/>
  <c r="G16" i="5"/>
  <c r="I15" i="5"/>
  <c r="H15" i="5"/>
  <c r="G15" i="5"/>
  <c r="I14" i="5"/>
  <c r="H14" i="5"/>
  <c r="G14" i="5"/>
  <c r="I13" i="5"/>
  <c r="H13" i="5"/>
  <c r="G13" i="5"/>
  <c r="G117" i="1" l="1"/>
  <c r="H117" i="1" s="1"/>
  <c r="G116" i="1"/>
  <c r="H116" i="1" s="1"/>
  <c r="H115" i="1"/>
  <c r="G114" i="1"/>
  <c r="H114" i="1" s="1"/>
  <c r="G113" i="1"/>
  <c r="H113" i="1" s="1"/>
  <c r="G81" i="1" l="1"/>
  <c r="I81" i="1" s="1"/>
  <c r="G80" i="1"/>
  <c r="I80" i="1" s="1"/>
  <c r="G79" i="1"/>
  <c r="H79" i="1" s="1"/>
  <c r="G78" i="1"/>
  <c r="I78" i="1" s="1"/>
  <c r="G77" i="1"/>
  <c r="I77" i="1" s="1"/>
  <c r="I100" i="1"/>
  <c r="H100" i="1"/>
  <c r="G100" i="1"/>
  <c r="I99" i="1"/>
  <c r="H99" i="1"/>
  <c r="G99" i="1"/>
  <c r="I98" i="1"/>
  <c r="H98" i="1"/>
  <c r="G98" i="1"/>
  <c r="I97" i="1"/>
  <c r="H97" i="1"/>
  <c r="G97" i="1"/>
  <c r="I96" i="1"/>
  <c r="H96" i="1"/>
  <c r="G96" i="1"/>
  <c r="I91" i="1"/>
  <c r="H91" i="1"/>
  <c r="G91" i="1"/>
  <c r="I90" i="1"/>
  <c r="H90" i="1"/>
  <c r="G90" i="1"/>
  <c r="I89" i="1"/>
  <c r="H89" i="1"/>
  <c r="G89" i="1"/>
  <c r="I88" i="1"/>
  <c r="H88" i="1"/>
  <c r="G88" i="1"/>
  <c r="I87" i="1"/>
  <c r="H87" i="1"/>
  <c r="G87" i="1"/>
  <c r="I79" i="1" l="1"/>
  <c r="H77" i="1"/>
  <c r="H78" i="1"/>
  <c r="H80" i="1"/>
  <c r="H81" i="1"/>
  <c r="I29" i="5" l="1"/>
  <c r="H29" i="5"/>
  <c r="G29" i="5"/>
  <c r="I28" i="5"/>
  <c r="H28" i="5"/>
  <c r="G28" i="5"/>
  <c r="I27" i="5"/>
  <c r="H27" i="5"/>
  <c r="G27" i="5"/>
  <c r="I26" i="5"/>
  <c r="H26" i="5"/>
  <c r="G26" i="5"/>
  <c r="I25" i="5"/>
  <c r="H25" i="5"/>
  <c r="G25" i="5"/>
  <c r="I24" i="5"/>
  <c r="H24" i="5"/>
  <c r="G24" i="5"/>
  <c r="I40" i="5"/>
  <c r="H40" i="5"/>
  <c r="G40" i="5"/>
  <c r="I39" i="5"/>
  <c r="H39" i="5"/>
  <c r="G39" i="5"/>
  <c r="I38" i="5"/>
  <c r="H38" i="5"/>
  <c r="G38" i="5"/>
  <c r="I37" i="5"/>
  <c r="H37" i="5"/>
  <c r="G37" i="5"/>
  <c r="I36" i="5"/>
  <c r="H36" i="5"/>
  <c r="G36" i="5"/>
  <c r="I35" i="5"/>
  <c r="H35" i="5"/>
  <c r="G35" i="5"/>
  <c r="I60" i="5"/>
  <c r="H60" i="5"/>
  <c r="G60" i="5"/>
  <c r="I59" i="5"/>
  <c r="H59" i="5"/>
  <c r="G59" i="5"/>
  <c r="I58" i="5"/>
  <c r="H58" i="5"/>
  <c r="G58" i="5"/>
  <c r="I57" i="5"/>
  <c r="H57" i="5"/>
  <c r="G57" i="5"/>
  <c r="I56" i="5"/>
  <c r="H56" i="5"/>
  <c r="G56" i="5"/>
  <c r="I55" i="5"/>
  <c r="H55" i="5"/>
  <c r="G55" i="5"/>
  <c r="G62" i="3" l="1"/>
  <c r="I62" i="3" s="1"/>
  <c r="H62" i="3" l="1"/>
  <c r="H40" i="2" l="1"/>
  <c r="G104" i="2" l="1"/>
  <c r="H104" i="2" s="1"/>
  <c r="G105" i="2"/>
  <c r="H105" i="2" s="1"/>
  <c r="G103" i="2"/>
  <c r="H103" i="2" s="1"/>
  <c r="I40" i="2"/>
  <c r="G40" i="2"/>
  <c r="I37" i="2" l="1"/>
  <c r="H37" i="2"/>
  <c r="G37" i="2"/>
  <c r="I50" i="4" l="1"/>
  <c r="H50" i="4"/>
  <c r="G50" i="4"/>
  <c r="I33" i="4"/>
  <c r="H33" i="4"/>
  <c r="G33" i="4"/>
  <c r="G25" i="4"/>
  <c r="I25" i="4" s="1"/>
  <c r="H25" i="4" l="1"/>
  <c r="I95" i="1" l="1"/>
  <c r="H95" i="1"/>
  <c r="G95" i="1"/>
  <c r="I86" i="1"/>
  <c r="H86" i="1"/>
  <c r="G86" i="1"/>
  <c r="G76" i="1"/>
  <c r="I76" i="1" s="1"/>
  <c r="H76" i="1" l="1"/>
  <c r="A8" i="5" l="1"/>
  <c r="A8" i="4"/>
  <c r="A8" i="3"/>
  <c r="A8" i="2"/>
  <c r="G66" i="2" l="1"/>
  <c r="H66" i="2" s="1"/>
  <c r="I76" i="2"/>
  <c r="H76" i="2"/>
  <c r="G76" i="2"/>
  <c r="I85" i="2"/>
  <c r="H85" i="2"/>
  <c r="G85" i="2"/>
  <c r="I66" i="2" l="1"/>
  <c r="I84" i="3" l="1"/>
  <c r="H84" i="3"/>
  <c r="G84" i="3"/>
  <c r="I83" i="3"/>
  <c r="H83" i="3"/>
  <c r="G83" i="3"/>
  <c r="I82" i="3"/>
  <c r="H82" i="3"/>
  <c r="G82" i="3"/>
  <c r="I81" i="3"/>
  <c r="H81" i="3"/>
  <c r="G81" i="3"/>
  <c r="I80" i="3"/>
  <c r="H80" i="3"/>
  <c r="G80" i="3"/>
  <c r="I73" i="3"/>
  <c r="H73" i="3"/>
  <c r="G73" i="3"/>
  <c r="I72" i="3"/>
  <c r="H72" i="3"/>
  <c r="G72" i="3"/>
  <c r="I71" i="3"/>
  <c r="H71" i="3"/>
  <c r="G71" i="3"/>
  <c r="I70" i="3"/>
  <c r="H70" i="3"/>
  <c r="G70" i="3"/>
  <c r="I69" i="3"/>
  <c r="H69" i="3"/>
  <c r="G69" i="3"/>
  <c r="G61" i="3"/>
  <c r="I61" i="3" s="1"/>
  <c r="G60" i="3"/>
  <c r="I60" i="3" s="1"/>
  <c r="G59" i="3"/>
  <c r="H59" i="3" s="1"/>
  <c r="G58" i="3"/>
  <c r="I58" i="3" s="1"/>
  <c r="G57" i="3"/>
  <c r="H57" i="3" s="1"/>
  <c r="I59" i="3" l="1"/>
  <c r="H61" i="3"/>
  <c r="I57" i="3"/>
  <c r="H60" i="3"/>
  <c r="H58" i="3"/>
  <c r="G102" i="2" l="1"/>
  <c r="H102" i="2" s="1"/>
  <c r="I39" i="2"/>
  <c r="H39" i="2"/>
  <c r="G39" i="2"/>
  <c r="I38" i="2"/>
  <c r="H38" i="2"/>
  <c r="G38" i="2"/>
  <c r="I36" i="2"/>
  <c r="H36" i="2"/>
  <c r="G36" i="2"/>
  <c r="I84" i="2" l="1"/>
  <c r="H84" i="2"/>
  <c r="G84" i="2"/>
  <c r="I83" i="2"/>
  <c r="H83" i="2"/>
  <c r="G83" i="2"/>
  <c r="I82" i="2"/>
  <c r="H82" i="2"/>
  <c r="G82" i="2"/>
  <c r="I81" i="2"/>
  <c r="H81" i="2"/>
  <c r="G81" i="2"/>
  <c r="I75" i="2"/>
  <c r="H75" i="2"/>
  <c r="G75" i="2"/>
  <c r="I74" i="2"/>
  <c r="H74" i="2"/>
  <c r="G74" i="2"/>
  <c r="I73" i="2"/>
  <c r="H73" i="2"/>
  <c r="G73" i="2"/>
  <c r="I72" i="2"/>
  <c r="H72" i="2"/>
  <c r="G72" i="2"/>
  <c r="G65" i="2"/>
  <c r="I65" i="2" s="1"/>
  <c r="G64" i="2"/>
  <c r="H64" i="2" s="1"/>
  <c r="G63" i="2"/>
  <c r="I63" i="2" s="1"/>
  <c r="G62" i="2"/>
  <c r="I62" i="2" s="1"/>
  <c r="I64" i="2" l="1"/>
  <c r="H63" i="2"/>
  <c r="H65" i="2"/>
  <c r="H62" i="2"/>
</calcChain>
</file>

<file path=xl/sharedStrings.xml><?xml version="1.0" encoding="utf-8"?>
<sst xmlns="http://schemas.openxmlformats.org/spreadsheetml/2006/main" count="698" uniqueCount="171">
  <si>
    <t>Vessel</t>
  </si>
  <si>
    <t>Depot
Cut Off</t>
  </si>
  <si>
    <t>ETD
Melbourne</t>
  </si>
  <si>
    <t>ETA
Singapore</t>
  </si>
  <si>
    <t>ETA
Bangkok</t>
  </si>
  <si>
    <t>OOCL NORFOLK</t>
  </si>
  <si>
    <t>OOCL TEXAS</t>
  </si>
  <si>
    <t>HONG KONG</t>
  </si>
  <si>
    <t>ETA
Hong Kong</t>
  </si>
  <si>
    <t>OOCL ITALY</t>
  </si>
  <si>
    <t>COSCO FELIXSTOWE</t>
  </si>
  <si>
    <t>SHANGHAI</t>
  </si>
  <si>
    <t>ETA
Shanghai</t>
  </si>
  <si>
    <t>OOCL DUBAI</t>
  </si>
  <si>
    <t xml:space="preserve">BUSAN </t>
  </si>
  <si>
    <t>OOCL SHANGHAI</t>
  </si>
  <si>
    <t>XIN DA LIAN</t>
  </si>
  <si>
    <t>USA</t>
  </si>
  <si>
    <t>HANSA FREYBURG</t>
  </si>
  <si>
    <t>HANSA OFFENBURG</t>
  </si>
  <si>
    <t>ANL EMORA</t>
  </si>
  <si>
    <t>ETA
Auckland</t>
  </si>
  <si>
    <t>VOY</t>
  </si>
  <si>
    <t xml:space="preserve">ETA
Busan </t>
  </si>
  <si>
    <t>ETA
Incheon</t>
  </si>
  <si>
    <t>Cut Off</t>
  </si>
  <si>
    <t>PORT KELANG</t>
  </si>
  <si>
    <t>ETA
Port Kelang</t>
  </si>
  <si>
    <t>OOCL PANAMA</t>
  </si>
  <si>
    <t>SINGAPORE</t>
  </si>
  <si>
    <t>ETA
Keelung</t>
  </si>
  <si>
    <r>
      <t xml:space="preserve">ETA
</t>
    </r>
    <r>
      <rPr>
        <b/>
        <sz val="12"/>
        <color theme="1"/>
        <rFont val="Nyala"/>
      </rPr>
      <t>Ho Chi Minh</t>
    </r>
  </si>
  <si>
    <t>COSCO SINGAPORE</t>
  </si>
  <si>
    <t>OOCL YOKOHAMA</t>
  </si>
  <si>
    <t>NEW ZEALAND</t>
  </si>
  <si>
    <t>ETA
Lyttleton</t>
  </si>
  <si>
    <t>ETA
Wellington</t>
  </si>
  <si>
    <t xml:space="preserve">MIDDLE EAST </t>
  </si>
  <si>
    <t>ETA
Dubai</t>
  </si>
  <si>
    <t xml:space="preserve">UK &amp; EUROPE </t>
  </si>
  <si>
    <r>
      <t xml:space="preserve">ETA
</t>
    </r>
    <r>
      <rPr>
        <b/>
        <sz val="12"/>
        <color theme="1"/>
        <rFont val="Nyala"/>
      </rPr>
      <t>Hamburg</t>
    </r>
  </si>
  <si>
    <t>ETA
Rotterdam</t>
  </si>
  <si>
    <r>
      <t xml:space="preserve">ETA
</t>
    </r>
    <r>
      <rPr>
        <b/>
        <sz val="12"/>
        <color theme="1"/>
        <rFont val="Nyala"/>
      </rPr>
      <t>Los Angeles</t>
    </r>
  </si>
  <si>
    <t>ETA
Abu Dhabi</t>
  </si>
  <si>
    <t>ETA
Bahrain</t>
  </si>
  <si>
    <r>
      <t xml:space="preserve">ETA
</t>
    </r>
    <r>
      <rPr>
        <b/>
        <sz val="11"/>
        <color theme="1"/>
        <rFont val="Nyala"/>
      </rPr>
      <t>San Francisco</t>
    </r>
  </si>
  <si>
    <r>
      <t xml:space="preserve">ETA
</t>
    </r>
    <r>
      <rPr>
        <b/>
        <sz val="12"/>
        <color theme="1"/>
        <rFont val="Nyala"/>
      </rPr>
      <t xml:space="preserve">New York </t>
    </r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</si>
  <si>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Southampton</t>
    </r>
  </si>
  <si>
    <t xml:space="preserve">* All Dates are correct at time of issue, however are subject to change without notice. </t>
  </si>
  <si>
    <t>* Please ensure driver has the appropriate paperwork when delivering in cargo, to avoid being turned away.</t>
  </si>
  <si>
    <t>* Paperwork must state Asea360 booking number and "ASEA360 STACK"</t>
  </si>
  <si>
    <t xml:space="preserve">* DG cargo must only be delivered on last day of cut off. </t>
  </si>
  <si>
    <t>MELBOURNE EXPORT</t>
  </si>
  <si>
    <t xml:space="preserve">LCL SAILING SCHEDULE </t>
  </si>
  <si>
    <t xml:space="preserve">* All Business transactions are in accordance with Asea360 Consolidation's standard terms and conditions and can be obtained upon request. </t>
  </si>
  <si>
    <t>SYDNEY EXPORT</t>
  </si>
  <si>
    <t>ETD
Sydney</t>
  </si>
  <si>
    <r>
      <t xml:space="preserve">ETA
</t>
    </r>
    <r>
      <rPr>
        <b/>
        <sz val="11"/>
        <color theme="1"/>
        <rFont val="Nyala"/>
      </rPr>
      <t>Ho Chi Minh</t>
    </r>
  </si>
  <si>
    <t>ADELAIDE EXPORT</t>
  </si>
  <si>
    <t>FREMANTLE EXPORT</t>
  </si>
  <si>
    <t>ETD
Fremantle</t>
  </si>
  <si>
    <t>ETD
Adelaide</t>
  </si>
  <si>
    <t>BRISBANE EXPORT</t>
  </si>
  <si>
    <t>ETD
Brisbane</t>
  </si>
  <si>
    <t>OOCL KUALA LUMPUR</t>
  </si>
  <si>
    <t>COSCO HONG KONG</t>
  </si>
  <si>
    <t>OOCL HOUSTON</t>
  </si>
  <si>
    <t>SAFMARINE MULANJE</t>
  </si>
  <si>
    <t>OOCL BEIJING</t>
  </si>
  <si>
    <t>E.R. SWEDEN</t>
  </si>
  <si>
    <t>APL SCOTLAND</t>
  </si>
  <si>
    <t>XIN YAN TAI</t>
  </si>
  <si>
    <t>OOCL MIAMI</t>
  </si>
  <si>
    <t>KOTA LARIS</t>
  </si>
  <si>
    <t>163N</t>
  </si>
  <si>
    <t>156N</t>
  </si>
  <si>
    <t>MSC MELINE</t>
  </si>
  <si>
    <t>166N</t>
  </si>
  <si>
    <t>157N</t>
  </si>
  <si>
    <t>165N</t>
  </si>
  <si>
    <t>KOTA LAMBAI</t>
  </si>
  <si>
    <t>113N</t>
  </si>
  <si>
    <t xml:space="preserve">E.R. SWEDEN </t>
  </si>
  <si>
    <t>069N</t>
  </si>
  <si>
    <t>149N</t>
  </si>
  <si>
    <t>OOCL SHANGAI</t>
  </si>
  <si>
    <t>OOCL BRISBANE</t>
  </si>
  <si>
    <t>196N</t>
  </si>
  <si>
    <t>SEASPAN FRASER</t>
  </si>
  <si>
    <t>APL SAVANNAH</t>
  </si>
  <si>
    <t>SEAMAX GREENWICH</t>
  </si>
  <si>
    <t>MSC SINDY</t>
  </si>
  <si>
    <t>APL PHOENIX</t>
  </si>
  <si>
    <t>LOUISA SCHULTE</t>
  </si>
  <si>
    <t>070N</t>
  </si>
  <si>
    <t>SEAMAX STRATFORD</t>
  </si>
  <si>
    <t>086N</t>
  </si>
  <si>
    <t>MA101R</t>
  </si>
  <si>
    <t>MA102R</t>
  </si>
  <si>
    <t>MA103R</t>
  </si>
  <si>
    <t>MA104R</t>
  </si>
  <si>
    <t>MA105R</t>
  </si>
  <si>
    <t>HANSA DRAKENBURG</t>
  </si>
  <si>
    <t>109N</t>
  </si>
  <si>
    <t xml:space="preserve">CAP CAPRICORN </t>
  </si>
  <si>
    <t>053N</t>
  </si>
  <si>
    <t>SEASPAN HAMBURG</t>
  </si>
  <si>
    <t>102N</t>
  </si>
  <si>
    <t>CMA CGM CHOPIN</t>
  </si>
  <si>
    <t>114N</t>
  </si>
  <si>
    <t>057N</t>
  </si>
  <si>
    <t>E.R. DENMARK</t>
  </si>
  <si>
    <t>115N</t>
  </si>
  <si>
    <t>108N</t>
  </si>
  <si>
    <t>142N</t>
  </si>
  <si>
    <t>209N</t>
  </si>
  <si>
    <t xml:space="preserve">OOCL YOKOHAMA </t>
  </si>
  <si>
    <t>159N</t>
  </si>
  <si>
    <t>136N</t>
  </si>
  <si>
    <t>NAVIOS MIAMI</t>
  </si>
  <si>
    <t>086S</t>
  </si>
  <si>
    <t>157S</t>
  </si>
  <si>
    <t xml:space="preserve">OOCL HOUSTON </t>
  </si>
  <si>
    <t xml:space="preserve">KOTA LAMBAI </t>
  </si>
  <si>
    <t>050N</t>
  </si>
  <si>
    <t>130N</t>
  </si>
  <si>
    <t>058N</t>
  </si>
  <si>
    <t>106N</t>
  </si>
  <si>
    <t>071N</t>
  </si>
  <si>
    <t xml:space="preserve">OOCL ITALY </t>
  </si>
  <si>
    <t xml:space="preserve">E.R. TOKYO </t>
  </si>
  <si>
    <t>MA106R</t>
  </si>
  <si>
    <t>197N</t>
  </si>
  <si>
    <t xml:space="preserve">KOTA LARIS </t>
  </si>
  <si>
    <t>OOCL CANADA</t>
  </si>
  <si>
    <t>080N</t>
  </si>
  <si>
    <t>OOCL ROTTERDAM</t>
  </si>
  <si>
    <t>123N</t>
  </si>
  <si>
    <t>087N</t>
  </si>
  <si>
    <t>283N</t>
  </si>
  <si>
    <t>234N</t>
  </si>
  <si>
    <t>SEASPAN NEW DELHI</t>
  </si>
  <si>
    <t>131N</t>
  </si>
  <si>
    <t>137N</t>
  </si>
  <si>
    <t>198N</t>
  </si>
  <si>
    <t>179N</t>
  </si>
  <si>
    <t>151N</t>
  </si>
  <si>
    <t>161N</t>
  </si>
  <si>
    <t xml:space="preserve">ANL EMORA </t>
  </si>
  <si>
    <t>COSCO ANTWERP</t>
  </si>
  <si>
    <t xml:space="preserve">KOTA LEGIT </t>
  </si>
  <si>
    <t>041N</t>
  </si>
  <si>
    <t>208N</t>
  </si>
  <si>
    <t>NORTHERN GUILD</t>
  </si>
  <si>
    <t>334N</t>
  </si>
  <si>
    <t>CONSTANTINOS P</t>
  </si>
  <si>
    <t>332N</t>
  </si>
  <si>
    <t xml:space="preserve">TOUCAN HUNTER </t>
  </si>
  <si>
    <t>073S</t>
  </si>
  <si>
    <t>MAERSK GARONNE</t>
  </si>
  <si>
    <t>104S</t>
  </si>
  <si>
    <t>NYK FURANO</t>
  </si>
  <si>
    <t>072S</t>
  </si>
  <si>
    <t>107S</t>
  </si>
  <si>
    <t>11th JANUARY 2021</t>
  </si>
  <si>
    <t>110N</t>
  </si>
  <si>
    <t>009N</t>
  </si>
  <si>
    <t>010N</t>
  </si>
  <si>
    <t>112N</t>
  </si>
  <si>
    <t>011N</t>
  </si>
  <si>
    <t>012N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</si>
</sst>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[$-409]d\-mmm\-yy;@"/>
  </numFmts>
  <fonts count="3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8"/>
      <color theme="4"/>
      <name val="Cambria"/>
      <family val="1"/>
    </font>
    <font>
      <b/>
      <sz val="14"/>
      <color theme="1"/>
      <name val="Nyala"/>
    </font>
    <font>
      <b/>
      <sz val="2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Nyala"/>
    </font>
    <font>
      <b/>
      <sz val="24"/>
      <name val="Nyala"/>
    </font>
    <font>
      <b/>
      <sz val="11"/>
      <color theme="1"/>
      <name val="Nyala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36"/>
      <color theme="4"/>
      <name val="Cambria"/>
      <family val="1"/>
    </font>
    <font>
      <b/>
      <sz val="14"/>
      <color rgb="FF000000"/>
      <name val="Calibri"/>
      <family val="2"/>
    </font>
    <font>
      <sz val="14"/>
      <color theme="0"/>
      <name val="Arial"/>
      <family val="2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</cellStyleXfs>
  <cellXfs count="183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5" fillId="2" borderId="0" xfId="2" applyFont="1" applyFill="1" applyBorder="1"/>
    <xf numFmtId="164" fontId="5" fillId="2" borderId="0" xfId="2" applyFont="1" applyFill="1"/>
    <xf numFmtId="164" fontId="15" fillId="2" borderId="0" xfId="2" applyFont="1" applyFill="1" applyBorder="1" applyAlignment="1">
      <alignment horizontal="center"/>
    </xf>
    <xf numFmtId="0" fontId="16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8" fillId="4" borderId="7" xfId="0" quotePrefix="1" applyFont="1" applyFill="1" applyBorder="1"/>
    <xf numFmtId="16" fontId="18" fillId="4" borderId="8" xfId="0" applyNumberFormat="1" applyFont="1" applyFill="1" applyBorder="1" applyAlignment="1">
      <alignment horizontal="center"/>
    </xf>
    <xf numFmtId="0" fontId="18" fillId="4" borderId="9" xfId="0" quotePrefix="1" applyFont="1" applyFill="1" applyBorder="1"/>
    <xf numFmtId="0" fontId="18" fillId="4" borderId="10" xfId="0" quotePrefix="1" applyFont="1" applyFill="1" applyBorder="1" applyAlignment="1">
      <alignment horizontal="left"/>
    </xf>
    <xf numFmtId="16" fontId="18" fillId="4" borderId="10" xfId="0" applyNumberFormat="1" applyFont="1" applyFill="1" applyBorder="1" applyAlignment="1">
      <alignment horizontal="center"/>
    </xf>
    <xf numFmtId="16" fontId="18" fillId="4" borderId="11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4" borderId="7" xfId="0" applyFont="1" applyFill="1" applyBorder="1"/>
    <xf numFmtId="0" fontId="18" fillId="4" borderId="9" xfId="0" applyFont="1" applyFill="1" applyBorder="1"/>
    <xf numFmtId="16" fontId="18" fillId="4" borderId="0" xfId="0" applyNumberFormat="1" applyFont="1" applyFill="1" applyBorder="1" applyAlignment="1">
      <alignment horizontal="center"/>
    </xf>
    <xf numFmtId="0" fontId="18" fillId="4" borderId="0" xfId="0" quotePrefix="1" applyFont="1" applyFill="1" applyBorder="1" applyAlignment="1">
      <alignment horizontal="left"/>
    </xf>
    <xf numFmtId="164" fontId="14" fillId="2" borderId="0" xfId="2" applyFont="1" applyFill="1" applyBorder="1" applyAlignment="1">
      <alignment horizontal="center"/>
    </xf>
    <xf numFmtId="164" fontId="1" fillId="2" borderId="0" xfId="1" applyNumberFormat="1" applyFill="1" applyBorder="1" applyAlignment="1" applyProtection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" fontId="18" fillId="2" borderId="0" xfId="0" applyNumberFormat="1" applyFont="1" applyFill="1" applyBorder="1" applyAlignment="1">
      <alignment horizontal="center"/>
    </xf>
    <xf numFmtId="0" fontId="17" fillId="4" borderId="7" xfId="0" applyFont="1" applyFill="1" applyBorder="1"/>
    <xf numFmtId="0" fontId="17" fillId="4" borderId="9" xfId="0" applyFont="1" applyFill="1" applyBorder="1"/>
    <xf numFmtId="0" fontId="17" fillId="4" borderId="10" xfId="0" quotePrefix="1" applyFont="1" applyFill="1" applyBorder="1" applyAlignment="1">
      <alignment horizontal="left"/>
    </xf>
    <xf numFmtId="16" fontId="17" fillId="4" borderId="10" xfId="0" applyNumberFormat="1" applyFont="1" applyFill="1" applyBorder="1" applyAlignment="1">
      <alignment horizontal="center"/>
    </xf>
    <xf numFmtId="164" fontId="5" fillId="2" borderId="0" xfId="3" applyFont="1" applyFill="1" applyBorder="1" applyAlignment="1">
      <alignment horizontal="center"/>
    </xf>
    <xf numFmtId="16" fontId="17" fillId="4" borderId="8" xfId="0" applyNumberFormat="1" applyFont="1" applyFill="1" applyBorder="1" applyAlignment="1">
      <alignment horizontal="center"/>
    </xf>
    <xf numFmtId="16" fontId="17" fillId="4" borderId="11" xfId="0" applyNumberFormat="1" applyFont="1" applyFill="1" applyBorder="1" applyAlignment="1">
      <alignment horizontal="center"/>
    </xf>
    <xf numFmtId="16" fontId="18" fillId="4" borderId="8" xfId="0" quotePrefix="1" applyNumberFormat="1" applyFont="1" applyFill="1" applyBorder="1" applyAlignment="1">
      <alignment horizontal="center"/>
    </xf>
    <xf numFmtId="0" fontId="18" fillId="4" borderId="10" xfId="0" applyFont="1" applyFill="1" applyBorder="1" applyAlignment="1">
      <alignment horizontal="left"/>
    </xf>
    <xf numFmtId="16" fontId="18" fillId="4" borderId="10" xfId="0" quotePrefix="1" applyNumberFormat="1" applyFont="1" applyFill="1" applyBorder="1" applyAlignment="1">
      <alignment horizontal="center"/>
    </xf>
    <xf numFmtId="16" fontId="18" fillId="4" borderId="11" xfId="0" quotePrefix="1" applyNumberFormat="1" applyFont="1" applyFill="1" applyBorder="1" applyAlignment="1">
      <alignment horizontal="center"/>
    </xf>
    <xf numFmtId="0" fontId="17" fillId="4" borderId="0" xfId="0" quotePrefix="1" applyFont="1" applyFill="1" applyBorder="1" applyAlignment="1">
      <alignment horizontal="left"/>
    </xf>
    <xf numFmtId="16" fontId="17" fillId="4" borderId="0" xfId="0" applyNumberFormat="1" applyFont="1" applyFill="1" applyBorder="1" applyAlignment="1">
      <alignment horizontal="center"/>
    </xf>
    <xf numFmtId="16" fontId="17" fillId="4" borderId="0" xfId="0" quotePrefix="1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" fontId="17" fillId="4" borderId="10" xfId="0" quotePrefix="1" applyNumberFormat="1" applyFont="1" applyFill="1" applyBorder="1" applyAlignment="1">
      <alignment horizontal="center"/>
    </xf>
    <xf numFmtId="0" fontId="18" fillId="2" borderId="0" xfId="0" applyFont="1" applyFill="1" applyBorder="1"/>
    <xf numFmtId="0" fontId="18" fillId="2" borderId="0" xfId="0" quotePrefix="1" applyFont="1" applyFill="1" applyBorder="1" applyAlignment="1">
      <alignment horizontal="left"/>
    </xf>
    <xf numFmtId="164" fontId="5" fillId="2" borderId="0" xfId="3" applyFont="1" applyFill="1" applyBorder="1" applyAlignment="1">
      <alignment horizontal="left"/>
    </xf>
    <xf numFmtId="1" fontId="5" fillId="2" borderId="0" xfId="3" applyNumberFormat="1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center"/>
    </xf>
    <xf numFmtId="0" fontId="17" fillId="2" borderId="0" xfId="0" applyFont="1" applyFill="1" applyBorder="1"/>
    <xf numFmtId="0" fontId="17" fillId="2" borderId="0" xfId="0" quotePrefix="1" applyFont="1" applyFill="1" applyBorder="1" applyAlignment="1">
      <alignment horizontal="left"/>
    </xf>
    <xf numFmtId="16" fontId="17" fillId="2" borderId="0" xfId="0" quotePrefix="1" applyNumberFormat="1" applyFont="1" applyFill="1" applyBorder="1" applyAlignment="1">
      <alignment horizontal="left"/>
    </xf>
    <xf numFmtId="16" fontId="17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17" fillId="2" borderId="0" xfId="0" quotePrefix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164" fontId="23" fillId="2" borderId="0" xfId="0" applyNumberFormat="1" applyFont="1" applyFill="1" applyAlignment="1">
      <alignment horizontal="center" vertical="center"/>
    </xf>
    <xf numFmtId="16" fontId="17" fillId="2" borderId="14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6" fontId="17" fillId="2" borderId="14" xfId="0" quotePrefix="1" applyNumberFormat="1" applyFont="1" applyFill="1" applyBorder="1" applyAlignment="1">
      <alignment horizontal="center"/>
    </xf>
    <xf numFmtId="0" fontId="18" fillId="2" borderId="12" xfId="0" applyFont="1" applyFill="1" applyBorder="1"/>
    <xf numFmtId="0" fontId="17" fillId="2" borderId="12" xfId="0" applyFont="1" applyFill="1" applyBorder="1"/>
    <xf numFmtId="0" fontId="18" fillId="2" borderId="13" xfId="0" applyFont="1" applyFill="1" applyBorder="1"/>
    <xf numFmtId="0" fontId="18" fillId="2" borderId="14" xfId="0" applyFont="1" applyFill="1" applyBorder="1" applyAlignment="1">
      <alignment horizontal="center"/>
    </xf>
    <xf numFmtId="49" fontId="17" fillId="4" borderId="0" xfId="0" quotePrefix="1" applyNumberFormat="1" applyFont="1" applyFill="1" applyBorder="1" applyAlignment="1">
      <alignment horizontal="left"/>
    </xf>
    <xf numFmtId="0" fontId="2" fillId="2" borderId="0" xfId="0" applyNumberFormat="1" applyFont="1" applyFill="1" applyAlignment="1">
      <alignment horizontal="center" vertical="center"/>
    </xf>
    <xf numFmtId="0" fontId="5" fillId="2" borderId="0" xfId="3" applyNumberFormat="1" applyFont="1" applyFill="1" applyBorder="1" applyAlignment="1">
      <alignment horizontal="center"/>
    </xf>
    <xf numFmtId="0" fontId="18" fillId="2" borderId="0" xfId="0" applyNumberFormat="1" applyFont="1" applyFill="1" applyBorder="1" applyAlignment="1">
      <alignment horizontal="center"/>
    </xf>
    <xf numFmtId="0" fontId="18" fillId="2" borderId="14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23" fillId="2" borderId="0" xfId="0" applyNumberFormat="1" applyFont="1" applyFill="1" applyAlignment="1">
      <alignment horizontal="center" vertical="center"/>
    </xf>
    <xf numFmtId="0" fontId="22" fillId="2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7" fillId="2" borderId="0" xfId="0" quotePrefix="1" applyNumberFormat="1" applyFont="1" applyFill="1" applyBorder="1" applyAlignment="1">
      <alignment horizontal="center"/>
    </xf>
    <xf numFmtId="0" fontId="17" fillId="4" borderId="10" xfId="0" quotePrefix="1" applyFont="1" applyFill="1" applyBorder="1" applyAlignment="1">
      <alignment horizontal="center"/>
    </xf>
    <xf numFmtId="16" fontId="17" fillId="4" borderId="8" xfId="0" quotePrefix="1" applyNumberFormat="1" applyFont="1" applyFill="1" applyBorder="1" applyAlignment="1">
      <alignment horizontal="center"/>
    </xf>
    <xf numFmtId="49" fontId="17" fillId="4" borderId="10" xfId="0" quotePrefix="1" applyNumberFormat="1" applyFont="1" applyFill="1" applyBorder="1" applyAlignment="1">
      <alignment horizontal="left"/>
    </xf>
    <xf numFmtId="16" fontId="17" fillId="4" borderId="11" xfId="0" quotePrefix="1" applyNumberFormat="1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25" fillId="5" borderId="7" xfId="0" applyFont="1" applyFill="1" applyBorder="1" applyAlignment="1">
      <alignment vertical="center"/>
    </xf>
    <xf numFmtId="0" fontId="18" fillId="4" borderId="0" xfId="0" quotePrefix="1" applyFont="1" applyFill="1" applyBorder="1" applyAlignment="1">
      <alignment horizontal="center"/>
    </xf>
    <xf numFmtId="16" fontId="18" fillId="4" borderId="0" xfId="0" quotePrefix="1" applyNumberFormat="1" applyFont="1" applyFill="1" applyBorder="1" applyAlignment="1">
      <alignment horizontal="center"/>
    </xf>
    <xf numFmtId="0" fontId="25" fillId="5" borderId="9" xfId="0" applyFont="1" applyFill="1" applyBorder="1" applyAlignment="1">
      <alignment vertical="center"/>
    </xf>
    <xf numFmtId="0" fontId="18" fillId="4" borderId="10" xfId="0" quotePrefix="1" applyFont="1" applyFill="1" applyBorder="1" applyAlignment="1">
      <alignment horizontal="center"/>
    </xf>
    <xf numFmtId="0" fontId="18" fillId="4" borderId="0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center"/>
    </xf>
    <xf numFmtId="0" fontId="17" fillId="4" borderId="0" xfId="0" quotePrefix="1" applyFont="1" applyFill="1" applyBorder="1" applyAlignment="1">
      <alignment horizontal="center"/>
    </xf>
    <xf numFmtId="0" fontId="26" fillId="2" borderId="0" xfId="0" applyFont="1" applyFill="1" applyAlignment="1">
      <alignment vertical="center"/>
    </xf>
    <xf numFmtId="0" fontId="26" fillId="2" borderId="0" xfId="0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0" fontId="26" fillId="2" borderId="8" xfId="0" applyFont="1" applyFill="1" applyBorder="1" applyAlignment="1">
      <alignment vertical="center"/>
    </xf>
    <xf numFmtId="16" fontId="17" fillId="4" borderId="20" xfId="0" applyNumberFormat="1" applyFont="1" applyFill="1" applyBorder="1" applyAlignment="1">
      <alignment horizontal="center"/>
    </xf>
    <xf numFmtId="16" fontId="17" fillId="4" borderId="21" xfId="0" applyNumberFormat="1" applyFont="1" applyFill="1" applyBorder="1" applyAlignment="1">
      <alignment horizontal="center"/>
    </xf>
    <xf numFmtId="0" fontId="27" fillId="5" borderId="7" xfId="0" applyFont="1" applyFill="1" applyBorder="1" applyAlignment="1">
      <alignment vertical="center"/>
    </xf>
    <xf numFmtId="16" fontId="27" fillId="5" borderId="8" xfId="0" applyNumberFormat="1" applyFont="1" applyFill="1" applyBorder="1" applyAlignment="1">
      <alignment horizontal="center" vertical="center"/>
    </xf>
    <xf numFmtId="0" fontId="27" fillId="5" borderId="9" xfId="0" applyFont="1" applyFill="1" applyBorder="1" applyAlignment="1">
      <alignment vertical="center"/>
    </xf>
    <xf numFmtId="0" fontId="27" fillId="5" borderId="10" xfId="0" applyFont="1" applyFill="1" applyBorder="1" applyAlignment="1">
      <alignment vertical="center"/>
    </xf>
    <xf numFmtId="16" fontId="27" fillId="5" borderId="10" xfId="0" applyNumberFormat="1" applyFont="1" applyFill="1" applyBorder="1" applyAlignment="1">
      <alignment horizontal="center" vertical="center"/>
    </xf>
    <xf numFmtId="16" fontId="27" fillId="5" borderId="11" xfId="0" applyNumberFormat="1" applyFont="1" applyFill="1" applyBorder="1" applyAlignment="1">
      <alignment horizontal="center" vertical="center"/>
    </xf>
    <xf numFmtId="16" fontId="28" fillId="5" borderId="0" xfId="0" applyNumberFormat="1" applyFont="1" applyFill="1" applyBorder="1" applyAlignment="1">
      <alignment horizontal="center" vertical="center"/>
    </xf>
    <xf numFmtId="16" fontId="28" fillId="5" borderId="10" xfId="0" applyNumberFormat="1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vertical="center"/>
    </xf>
    <xf numFmtId="16" fontId="27" fillId="5" borderId="0" xfId="0" applyNumberFormat="1" applyFont="1" applyFill="1" applyBorder="1" applyAlignment="1">
      <alignment horizontal="center" vertical="center"/>
    </xf>
    <xf numFmtId="0" fontId="17" fillId="4" borderId="19" xfId="0" applyFont="1" applyFill="1" applyBorder="1"/>
    <xf numFmtId="0" fontId="18" fillId="4" borderId="20" xfId="0" quotePrefix="1" applyFont="1" applyFill="1" applyBorder="1" applyAlignment="1">
      <alignment horizontal="left"/>
    </xf>
    <xf numFmtId="16" fontId="18" fillId="4" borderId="20" xfId="0" applyNumberFormat="1" applyFont="1" applyFill="1" applyBorder="1" applyAlignment="1">
      <alignment horizontal="center"/>
    </xf>
    <xf numFmtId="0" fontId="29" fillId="2" borderId="0" xfId="0" applyFont="1" applyFill="1" applyAlignment="1">
      <alignment horizontal="right" vertical="center"/>
    </xf>
    <xf numFmtId="0" fontId="29" fillId="2" borderId="0" xfId="0" applyFont="1" applyFill="1" applyBorder="1" applyAlignment="1">
      <alignment horizontal="right" vertical="center"/>
    </xf>
    <xf numFmtId="164" fontId="15" fillId="2" borderId="7" xfId="2" applyFont="1" applyFill="1" applyBorder="1" applyAlignment="1">
      <alignment horizontal="center"/>
    </xf>
    <xf numFmtId="0" fontId="17" fillId="0" borderId="0" xfId="0" applyFont="1" applyFill="1" applyBorder="1"/>
    <xf numFmtId="16" fontId="18" fillId="0" borderId="0" xfId="0" applyNumberFormat="1" applyFont="1" applyFill="1" applyBorder="1" applyAlignment="1">
      <alignment horizontal="center"/>
    </xf>
    <xf numFmtId="16" fontId="18" fillId="4" borderId="21" xfId="0" applyNumberFormat="1" applyFont="1" applyFill="1" applyBorder="1" applyAlignment="1">
      <alignment horizontal="center"/>
    </xf>
    <xf numFmtId="0" fontId="18" fillId="4" borderId="19" xfId="0" applyFont="1" applyFill="1" applyBorder="1"/>
    <xf numFmtId="16" fontId="18" fillId="4" borderId="20" xfId="0" quotePrefix="1" applyNumberFormat="1" applyFont="1" applyFill="1" applyBorder="1" applyAlignment="1">
      <alignment horizontal="center"/>
    </xf>
    <xf numFmtId="16" fontId="18" fillId="4" borderId="21" xfId="0" quotePrefix="1" applyNumberFormat="1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 vertical="center"/>
    </xf>
    <xf numFmtId="0" fontId="17" fillId="4" borderId="20" xfId="0" quotePrefix="1" applyFont="1" applyFill="1" applyBorder="1" applyAlignment="1">
      <alignment horizontal="left"/>
    </xf>
    <xf numFmtId="16" fontId="17" fillId="4" borderId="20" xfId="0" quotePrefix="1" applyNumberFormat="1" applyFont="1" applyFill="1" applyBorder="1" applyAlignment="1">
      <alignment horizontal="center"/>
    </xf>
    <xf numFmtId="0" fontId="25" fillId="5" borderId="19" xfId="0" applyFont="1" applyFill="1" applyBorder="1" applyAlignment="1">
      <alignment vertical="center"/>
    </xf>
    <xf numFmtId="0" fontId="18" fillId="4" borderId="20" xfId="0" quotePrefix="1" applyFont="1" applyFill="1" applyBorder="1" applyAlignment="1">
      <alignment horizontal="center"/>
    </xf>
    <xf numFmtId="16" fontId="28" fillId="5" borderId="20" xfId="0" applyNumberFormat="1" applyFont="1" applyFill="1" applyBorder="1" applyAlignment="1">
      <alignment horizontal="center" vertical="center"/>
    </xf>
    <xf numFmtId="0" fontId="18" fillId="4" borderId="19" xfId="0" quotePrefix="1" applyFont="1" applyFill="1" applyBorder="1"/>
    <xf numFmtId="0" fontId="27" fillId="4" borderId="7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16" fontId="27" fillId="4" borderId="0" xfId="0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right" vertical="center"/>
    </xf>
    <xf numFmtId="0" fontId="31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164" fontId="24" fillId="2" borderId="0" xfId="0" applyNumberFormat="1" applyFont="1" applyFill="1" applyAlignment="1">
      <alignment horizontal="center" vertical="center"/>
    </xf>
    <xf numFmtId="164" fontId="20" fillId="2" borderId="10" xfId="2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164" fontId="13" fillId="3" borderId="22" xfId="0" applyNumberFormat="1" applyFont="1" applyFill="1" applyBorder="1" applyAlignment="1">
      <alignment horizontal="center" vertical="center" wrapText="1"/>
    </xf>
    <xf numFmtId="164" fontId="13" fillId="3" borderId="23" xfId="0" applyNumberFormat="1" applyFont="1" applyFill="1" applyBorder="1" applyAlignment="1">
      <alignment horizontal="center" vertical="center" wrapText="1"/>
    </xf>
    <xf numFmtId="164" fontId="13" fillId="3" borderId="17" xfId="0" applyNumberFormat="1" applyFont="1" applyFill="1" applyBorder="1" applyAlignment="1">
      <alignment horizontal="center" vertical="center" wrapText="1"/>
    </xf>
    <xf numFmtId="164" fontId="13" fillId="3" borderId="18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64" fontId="21" fillId="3" borderId="3" xfId="0" applyNumberFormat="1" applyFont="1" applyFill="1" applyBorder="1" applyAlignment="1">
      <alignment horizontal="center" vertical="center" wrapText="1"/>
    </xf>
    <xf numFmtId="164" fontId="21" fillId="3" borderId="6" xfId="0" applyNumberFormat="1" applyFont="1" applyFill="1" applyBorder="1" applyAlignment="1">
      <alignment horizontal="center" vertical="center"/>
    </xf>
    <xf numFmtId="164" fontId="20" fillId="2" borderId="0" xfId="2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3" borderId="5" xfId="0" applyNumberFormat="1" applyFont="1" applyFill="1" applyBorder="1" applyAlignment="1">
      <alignment horizontal="center" vertical="center"/>
    </xf>
    <xf numFmtId="164" fontId="13" fillId="3" borderId="15" xfId="0" applyNumberFormat="1" applyFont="1" applyFill="1" applyBorder="1" applyAlignment="1">
      <alignment horizontal="center" vertical="center" wrapText="1"/>
    </xf>
    <xf numFmtId="164" fontId="13" fillId="3" borderId="16" xfId="0" applyNumberFormat="1" applyFont="1" applyFill="1" applyBorder="1" applyAlignment="1">
      <alignment horizontal="center" vertical="center" wrapText="1"/>
    </xf>
    <xf numFmtId="164" fontId="21" fillId="3" borderId="17" xfId="0" applyNumberFormat="1" applyFont="1" applyFill="1" applyBorder="1" applyAlignment="1">
      <alignment horizontal="center" vertical="center" wrapText="1"/>
    </xf>
    <xf numFmtId="164" fontId="21" fillId="3" borderId="18" xfId="0" applyNumberFormat="1" applyFont="1" applyFill="1" applyBorder="1" applyAlignment="1">
      <alignment horizontal="center" vertical="center" wrapText="1"/>
    </xf>
  </cellXfs>
  <cellStyles count="9">
    <cellStyle name="Hyperlink" xfId="1" builtinId="8"/>
    <cellStyle name="Normal" xfId="0" builtinId="0"/>
    <cellStyle name="Normal 11" xfId="4" xr:uid="{556E1025-7E85-4C2E-B214-867AF4843D76}"/>
    <cellStyle name="Normal 12" xfId="3" xr:uid="{48238130-EDF2-44E4-BEB4-C7FEC6F45E8E}"/>
    <cellStyle name="Normal 14" xfId="5" xr:uid="{6F3C3F54-7B27-42DA-B00F-F1D2630B9E82}"/>
    <cellStyle name="Normal 31" xfId="8" xr:uid="{CF023379-C287-4048-9638-D75FBE68048B}"/>
    <cellStyle name="Normal 5" xfId="2" xr:uid="{DA943317-22B2-4186-B3AA-F5B5EFB2C88F}"/>
    <cellStyle name="Normal 62 17" xfId="7" xr:uid="{3FB80877-35D1-4BBC-8F18-215E2887EADD}"/>
    <cellStyle name="Normal 62 18" xfId="6" xr:uid="{0ED901F9-2C52-4B01-A0A1-3315B9989113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121228</xdr:colOff>
      <xdr:row>57</xdr:row>
      <xdr:rowOff>164522</xdr:rowOff>
    </xdr:from>
    <xdr:to>
      <xdr:col>6</xdr:col>
      <xdr:colOff>107663</xdr:colOff>
      <xdr:row>61</xdr:row>
      <xdr:rowOff>150090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7AA5EBF-B258-48CD-95A0-C30C99B26A8F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1103" y="15299747"/>
          <a:ext cx="3790085" cy="9348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175213</xdr:colOff>
      <xdr:row>52</xdr:row>
      <xdr:rowOff>164232</xdr:rowOff>
    </xdr:from>
    <xdr:to>
      <xdr:col>9</xdr:col>
      <xdr:colOff>73167</xdr:colOff>
      <xdr:row>56</xdr:row>
      <xdr:rowOff>69249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5E2DA07-B334-4D8C-A645-E1F619906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213" y="16404357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111124</xdr:colOff>
      <xdr:row>100</xdr:row>
      <xdr:rowOff>77212</xdr:rowOff>
    </xdr:from>
    <xdr:to>
      <xdr:col>9</xdr:col>
      <xdr:colOff>59589</xdr:colOff>
      <xdr:row>103</xdr:row>
      <xdr:rowOff>178328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4705E48-C50D-4ADA-BE71-6C359606E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124" y="34391025"/>
          <a:ext cx="8720990" cy="845971"/>
        </a:xfrm>
        <a:prstGeom prst="rect">
          <a:avLst/>
        </a:prstGeom>
      </xdr:spPr>
    </xdr:pic>
    <xdr:clientData/>
  </xdr:twoCellAnchor>
  <xdr:twoCellAnchor editAs="oneCell">
    <xdr:from>
      <xdr:col>1</xdr:col>
      <xdr:colOff>1845829</xdr:colOff>
      <xdr:row>104</xdr:row>
      <xdr:rowOff>134939</xdr:rowOff>
    </xdr:from>
    <xdr:to>
      <xdr:col>5</xdr:col>
      <xdr:colOff>860397</xdr:colOff>
      <xdr:row>108</xdr:row>
      <xdr:rowOff>63906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7C8AF59-84C4-4281-97B4-D44B994D9219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0829" y="35393314"/>
          <a:ext cx="3528148" cy="93417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1575954</xdr:colOff>
      <xdr:row>118</xdr:row>
      <xdr:rowOff>103910</xdr:rowOff>
    </xdr:from>
    <xdr:to>
      <xdr:col>7</xdr:col>
      <xdr:colOff>116897</xdr:colOff>
      <xdr:row>126</xdr:row>
      <xdr:rowOff>112568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1597436-1FD6-4AAE-B7E0-FF26AEA8B830}"/>
            </a:ext>
          </a:extLst>
        </xdr:cNvPr>
        <xdr:cNvSpPr txBox="1"/>
      </xdr:nvSpPr>
      <xdr:spPr>
        <a:xfrm>
          <a:off x="2216727" y="43875615"/>
          <a:ext cx="5000625" cy="174913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exportsmel@asea360.com.au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277092</xdr:colOff>
      <xdr:row>148</xdr:row>
      <xdr:rowOff>34637</xdr:rowOff>
    </xdr:from>
    <xdr:to>
      <xdr:col>8</xdr:col>
      <xdr:colOff>813955</xdr:colOff>
      <xdr:row>155</xdr:row>
      <xdr:rowOff>51955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7B7CA37-F875-4019-A4A2-6B63FC7D70C7}"/>
            </a:ext>
          </a:extLst>
        </xdr:cNvPr>
        <xdr:cNvSpPr txBox="1"/>
      </xdr:nvSpPr>
      <xdr:spPr>
        <a:xfrm>
          <a:off x="917865" y="50266023"/>
          <a:ext cx="7914408" cy="1532659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0</xdr:col>
      <xdr:colOff>159471</xdr:colOff>
      <xdr:row>169</xdr:row>
      <xdr:rowOff>63500</xdr:rowOff>
    </xdr:from>
    <xdr:to>
      <xdr:col>9</xdr:col>
      <xdr:colOff>107936</xdr:colOff>
      <xdr:row>173</xdr:row>
      <xdr:rowOff>36491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4A45486-11A7-4859-9890-611471650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471" y="51268313"/>
          <a:ext cx="8720990" cy="884215"/>
        </a:xfrm>
        <a:prstGeom prst="rect">
          <a:avLst/>
        </a:prstGeom>
      </xdr:spPr>
    </xdr:pic>
    <xdr:clientData/>
  </xdr:twoCellAnchor>
  <xdr:twoCellAnchor editAs="oneCell">
    <xdr:from>
      <xdr:col>1</xdr:col>
      <xdr:colOff>1431926</xdr:colOff>
      <xdr:row>0</xdr:row>
      <xdr:rowOff>60325</xdr:rowOff>
    </xdr:from>
    <xdr:to>
      <xdr:col>6</xdr:col>
      <xdr:colOff>402908</xdr:colOff>
      <xdr:row>4</xdr:row>
      <xdr:rowOff>73025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623E9DD-375C-4D9D-9817-F23F226A5A6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6" y="60325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174625</xdr:colOff>
      <xdr:row>134</xdr:row>
      <xdr:rowOff>111124</xdr:rowOff>
    </xdr:from>
    <xdr:to>
      <xdr:col>6</xdr:col>
      <xdr:colOff>373062</xdr:colOff>
      <xdr:row>140</xdr:row>
      <xdr:rowOff>111124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3AE43E-2A6B-408E-86E4-98C6CCD6DE73}"/>
            </a:ext>
          </a:extLst>
        </xdr:cNvPr>
        <xdr:cNvSpPr txBox="1"/>
      </xdr:nvSpPr>
      <xdr:spPr>
        <a:xfrm>
          <a:off x="2603500" y="43354624"/>
          <a:ext cx="3746500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1145597</xdr:colOff>
      <xdr:row>127</xdr:row>
      <xdr:rowOff>122959</xdr:rowOff>
    </xdr:from>
    <xdr:to>
      <xdr:col>7</xdr:col>
      <xdr:colOff>550285</xdr:colOff>
      <xdr:row>148</xdr:row>
      <xdr:rowOff>69273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A625A84-1A87-44D5-BF33-F4830CCF8231}"/>
            </a:ext>
          </a:extLst>
        </xdr:cNvPr>
        <xdr:cNvSpPr txBox="1"/>
      </xdr:nvSpPr>
      <xdr:spPr>
        <a:xfrm>
          <a:off x="1786370" y="45799664"/>
          <a:ext cx="5864370" cy="450099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chemeClr val="accent1"/>
              </a:solidFill>
            </a:rPr>
            <a:t>*** DEPOT</a:t>
          </a:r>
          <a:r>
            <a:rPr lang="en-AU" sz="2000" b="1" u="sng" baseline="0">
              <a:solidFill>
                <a:schemeClr val="accent1"/>
              </a:solidFill>
            </a:rPr>
            <a:t> ADDRESS ***  </a:t>
          </a:r>
          <a:endParaRPr lang="en-AU" sz="2000" b="1" baseline="0">
            <a:solidFill>
              <a:schemeClr val="accent1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QUBE LOGISTICS</a:t>
          </a:r>
          <a:r>
            <a:rPr lang="en-AU" sz="2000" b="1" baseline="0">
              <a:solidFill>
                <a:schemeClr val="accent1"/>
              </a:solidFill>
            </a:rPr>
            <a:t>  </a:t>
          </a:r>
        </a:p>
        <a:p>
          <a:pPr algn="ctr"/>
          <a:r>
            <a:rPr lang="en-AU" sz="2800" b="1" baseline="0">
              <a:solidFill>
                <a:schemeClr val="accent1"/>
              </a:solidFill>
            </a:rPr>
            <a:t> SHED 22, GATE 4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19 - 43 ENTERPRIZE RD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(ENTER VIA PITT ST OFF ENTERPRIZE RD)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WEST MELBOURNE 3003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HOURS: 6.00AM - 3.00PM </a:t>
          </a:r>
          <a:r>
            <a:rPr lang="en-AU" sz="1600" b="1" baseline="0">
              <a:solidFill>
                <a:schemeClr val="accent1"/>
              </a:solidFill>
            </a:rPr>
            <a:t>(MON-FRI) 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C/O ASEA360 STACK </a:t>
          </a:r>
        </a:p>
        <a:p>
          <a:pPr algn="ctr"/>
          <a:r>
            <a:rPr lang="en-AU" sz="1600" u="sng">
              <a:solidFill>
                <a:srgbClr val="FF0000"/>
              </a:solidFill>
            </a:rPr>
            <a:t>Please note:</a:t>
          </a:r>
          <a:r>
            <a:rPr lang="en-AU" sz="1600" u="sng" baseline="0">
              <a:solidFill>
                <a:srgbClr val="FF0000"/>
              </a:solidFill>
            </a:rPr>
            <a:t> for export deliveries; </a:t>
          </a:r>
        </a:p>
        <a:p>
          <a:pPr algn="ctr"/>
          <a:r>
            <a:rPr lang="en-AU" sz="1600">
              <a:solidFill>
                <a:srgbClr val="FF0000"/>
              </a:solidFill>
            </a:rPr>
            <a:t>** Driver to park their vehicle in the queue,</a:t>
          </a:r>
          <a:r>
            <a:rPr lang="en-AU" sz="1600" baseline="0">
              <a:solidFill>
                <a:srgbClr val="FF0000"/>
              </a:solidFill>
            </a:rPr>
            <a:t> walk to the </a:t>
          </a:r>
        </a:p>
        <a:p>
          <a:pPr algn="ctr"/>
          <a:r>
            <a:rPr lang="en-AU" sz="1600" baseline="0">
              <a:solidFill>
                <a:srgbClr val="FF0000"/>
              </a:solidFill>
            </a:rPr>
            <a:t>gatehouse and advise "they are </a:t>
          </a:r>
          <a:r>
            <a:rPr lang="en-AU" sz="1600" u="sng" baseline="0">
              <a:solidFill>
                <a:srgbClr val="FF0000"/>
              </a:solidFill>
            </a:rPr>
            <a:t>only</a:t>
          </a:r>
          <a:r>
            <a:rPr lang="en-AU" sz="1600" baseline="0">
              <a:solidFill>
                <a:srgbClr val="FF0000"/>
              </a:solidFill>
            </a:rPr>
            <a:t> dropping off export cargo for Asea360 stack". They will be processed as a priority. </a:t>
          </a:r>
        </a:p>
        <a:p>
          <a:pPr algn="ctr"/>
          <a:r>
            <a:rPr lang="en-AU" sz="1600" baseline="0">
              <a:solidFill>
                <a:srgbClr val="FF0000"/>
              </a:solidFill>
            </a:rPr>
            <a:t>However if they are also collecting import cargo, they will need to remain in the queue to be processed for both services. **   </a:t>
          </a:r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1575954</xdr:colOff>
      <xdr:row>106</xdr:row>
      <xdr:rowOff>103910</xdr:rowOff>
    </xdr:from>
    <xdr:to>
      <xdr:col>7</xdr:col>
      <xdr:colOff>116897</xdr:colOff>
      <xdr:row>114</xdr:row>
      <xdr:rowOff>112568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AD80218-CC22-4202-8A14-8179801BB808}"/>
            </a:ext>
          </a:extLst>
        </xdr:cNvPr>
        <xdr:cNvSpPr txBox="1"/>
      </xdr:nvSpPr>
      <xdr:spPr>
        <a:xfrm>
          <a:off x="2023629" y="39737435"/>
          <a:ext cx="4989368" cy="183745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exportssyd@asea360.com.au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277092</xdr:colOff>
      <xdr:row>134</xdr:row>
      <xdr:rowOff>34637</xdr:rowOff>
    </xdr:from>
    <xdr:to>
      <xdr:col>8</xdr:col>
      <xdr:colOff>813955</xdr:colOff>
      <xdr:row>141</xdr:row>
      <xdr:rowOff>51955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2615669-E0DD-405C-8294-4C4F2A3B9C21}"/>
            </a:ext>
          </a:extLst>
        </xdr:cNvPr>
        <xdr:cNvSpPr txBox="1"/>
      </xdr:nvSpPr>
      <xdr:spPr>
        <a:xfrm>
          <a:off x="724767" y="46526162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1828800</xdr:colOff>
      <xdr:row>0</xdr:row>
      <xdr:rowOff>180975</xdr:rowOff>
    </xdr:from>
    <xdr:to>
      <xdr:col>6</xdr:col>
      <xdr:colOff>384175</xdr:colOff>
      <xdr:row>4</xdr:row>
      <xdr:rowOff>190500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6EAE806-A3D8-41B1-ACB5-286125B8140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80975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1861704</xdr:colOff>
      <xdr:row>52</xdr:row>
      <xdr:rowOff>173182</xdr:rowOff>
    </xdr:from>
    <xdr:to>
      <xdr:col>6</xdr:col>
      <xdr:colOff>417079</xdr:colOff>
      <xdr:row>57</xdr:row>
      <xdr:rowOff>18183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940F811-90DA-4664-AA6E-3F54E48CB04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977" y="15421841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1783773</xdr:colOff>
      <xdr:row>93</xdr:row>
      <xdr:rowOff>121229</xdr:rowOff>
    </xdr:from>
    <xdr:to>
      <xdr:col>6</xdr:col>
      <xdr:colOff>339148</xdr:colOff>
      <xdr:row>97</xdr:row>
      <xdr:rowOff>148939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0B7B89E-C1D1-4858-9A8E-47624E2921A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046" y="30540615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190500</xdr:colOff>
      <xdr:row>47</xdr:row>
      <xdr:rowOff>174625</xdr:rowOff>
    </xdr:from>
    <xdr:to>
      <xdr:col>9</xdr:col>
      <xdr:colOff>132904</xdr:colOff>
      <xdr:row>51</xdr:row>
      <xdr:rowOff>79642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A69EE2E-3BE9-4A19-890C-3BA80838F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14160500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230188</xdr:colOff>
      <xdr:row>88</xdr:row>
      <xdr:rowOff>238125</xdr:rowOff>
    </xdr:from>
    <xdr:to>
      <xdr:col>9</xdr:col>
      <xdr:colOff>172592</xdr:colOff>
      <xdr:row>92</xdr:row>
      <xdr:rowOff>79644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1459A74B-38DF-484C-95F9-246E071FB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188" y="28852813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147</xdr:row>
      <xdr:rowOff>134938</xdr:rowOff>
    </xdr:from>
    <xdr:to>
      <xdr:col>9</xdr:col>
      <xdr:colOff>132904</xdr:colOff>
      <xdr:row>151</xdr:row>
      <xdr:rowOff>71706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910DE27-55DC-479A-8A61-AF4C044AC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43949938"/>
          <a:ext cx="8657779" cy="857517"/>
        </a:xfrm>
        <a:prstGeom prst="rect">
          <a:avLst/>
        </a:prstGeom>
      </xdr:spPr>
    </xdr:pic>
    <xdr:clientData/>
  </xdr:twoCellAnchor>
  <xdr:twoCellAnchor>
    <xdr:from>
      <xdr:col>1</xdr:col>
      <xdr:colOff>1928812</xdr:colOff>
      <xdr:row>118</xdr:row>
      <xdr:rowOff>15875</xdr:rowOff>
    </xdr:from>
    <xdr:to>
      <xdr:col>6</xdr:col>
      <xdr:colOff>396874</xdr:colOff>
      <xdr:row>123</xdr:row>
      <xdr:rowOff>166686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BC8592-AE74-4C9E-978E-F67DF42E2912}"/>
            </a:ext>
          </a:extLst>
        </xdr:cNvPr>
        <xdr:cNvSpPr txBox="1"/>
      </xdr:nvSpPr>
      <xdr:spPr>
        <a:xfrm>
          <a:off x="2373312" y="31226125"/>
          <a:ext cx="4000500" cy="1301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1968501</xdr:colOff>
      <xdr:row>115</xdr:row>
      <xdr:rowOff>222249</xdr:rowOff>
    </xdr:from>
    <xdr:to>
      <xdr:col>6</xdr:col>
      <xdr:colOff>322697</xdr:colOff>
      <xdr:row>124</xdr:row>
      <xdr:rowOff>60470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5B8C037-1D5D-46BB-80E4-1136E960B28A}"/>
            </a:ext>
          </a:extLst>
        </xdr:cNvPr>
        <xdr:cNvSpPr txBox="1"/>
      </xdr:nvSpPr>
      <xdr:spPr>
        <a:xfrm>
          <a:off x="2413001" y="30741937"/>
          <a:ext cx="3886634" cy="190990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*** NEW DEPOT</a:t>
          </a:r>
          <a:r>
            <a:rPr lang="en-AU" sz="1800" b="1" u="sng" baseline="0">
              <a:solidFill>
                <a:srgbClr val="FF0000"/>
              </a:solidFill>
            </a:rPr>
            <a:t> DETAILS ***  </a:t>
          </a:r>
        </a:p>
        <a:p>
          <a:pPr algn="ctr"/>
          <a:r>
            <a:rPr lang="en-AU" sz="2400" b="1" baseline="0">
              <a:solidFill>
                <a:srgbClr val="FF0000"/>
              </a:solidFill>
            </a:rPr>
            <a:t>WSI Logistics 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 36 GOW STREET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PADSTOW, NSW 2211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HOURS: 6.00AM - 3.30PM (MON-FRI)</a:t>
          </a:r>
        </a:p>
        <a:p>
          <a:pPr algn="ctr"/>
          <a:r>
            <a:rPr lang="en-AU" sz="1400" b="1" baseline="0">
              <a:solidFill>
                <a:srgbClr val="FF000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129</xdr:row>
      <xdr:rowOff>34637</xdr:rowOff>
    </xdr:from>
    <xdr:to>
      <xdr:col>8</xdr:col>
      <xdr:colOff>813955</xdr:colOff>
      <xdr:row>136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00A8A1-862D-4B0F-B438-884E894A9065}"/>
            </a:ext>
          </a:extLst>
        </xdr:cNvPr>
        <xdr:cNvSpPr txBox="1"/>
      </xdr:nvSpPr>
      <xdr:spPr>
        <a:xfrm>
          <a:off x="724767" y="4112548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0</xdr:col>
      <xdr:colOff>232353</xdr:colOff>
      <xdr:row>42</xdr:row>
      <xdr:rowOff>201324</xdr:rowOff>
    </xdr:from>
    <xdr:to>
      <xdr:col>9</xdr:col>
      <xdr:colOff>150800</xdr:colOff>
      <xdr:row>46</xdr:row>
      <xdr:rowOff>95372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EE11964-491B-4EC6-BB8F-6DEF240B1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353" y="13187074"/>
          <a:ext cx="8627472" cy="840198"/>
        </a:xfrm>
        <a:prstGeom prst="rect">
          <a:avLst/>
        </a:prstGeom>
      </xdr:spPr>
    </xdr:pic>
    <xdr:clientData/>
  </xdr:twoCellAnchor>
  <xdr:twoCellAnchor editAs="oneCell">
    <xdr:from>
      <xdr:col>1</xdr:col>
      <xdr:colOff>1480705</xdr:colOff>
      <xdr:row>1</xdr:row>
      <xdr:rowOff>1</xdr:rowOff>
    </xdr:from>
    <xdr:to>
      <xdr:col>6</xdr:col>
      <xdr:colOff>434687</xdr:colOff>
      <xdr:row>4</xdr:row>
      <xdr:rowOff>244187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CAAA06E-DBC4-4211-A93B-C4B01932C87E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978" y="225137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1646671</xdr:colOff>
      <xdr:row>48</xdr:row>
      <xdr:rowOff>97415</xdr:rowOff>
    </xdr:from>
    <xdr:to>
      <xdr:col>6</xdr:col>
      <xdr:colOff>607003</xdr:colOff>
      <xdr:row>52</xdr:row>
      <xdr:rowOff>207097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FE7E8DC-9B80-416C-A346-C9DAD455B640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1171" y="12051290"/>
          <a:ext cx="4480070" cy="10558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311728</xdr:colOff>
      <xdr:row>89</xdr:row>
      <xdr:rowOff>25978</xdr:rowOff>
    </xdr:from>
    <xdr:to>
      <xdr:col>9</xdr:col>
      <xdr:colOff>227000</xdr:colOff>
      <xdr:row>92</xdr:row>
      <xdr:rowOff>110527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540392D-E619-470C-8C62-1F6B69ECF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28" y="27172228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1</xdr:col>
      <xdr:colOff>1766454</xdr:colOff>
      <xdr:row>93</xdr:row>
      <xdr:rowOff>103910</xdr:rowOff>
    </xdr:from>
    <xdr:to>
      <xdr:col>6</xdr:col>
      <xdr:colOff>720436</xdr:colOff>
      <xdr:row>97</xdr:row>
      <xdr:rowOff>131618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12D7CBD-8F89-4F30-8A64-9C9F9122BCB2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727" y="28289251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311728</xdr:colOff>
      <xdr:row>143</xdr:row>
      <xdr:rowOff>103909</xdr:rowOff>
    </xdr:from>
    <xdr:to>
      <xdr:col>9</xdr:col>
      <xdr:colOff>227000</xdr:colOff>
      <xdr:row>147</xdr:row>
      <xdr:rowOff>73580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A03D80A-4C82-403F-A830-CC276EA62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28" y="41122023"/>
          <a:ext cx="8657779" cy="857517"/>
        </a:xfrm>
        <a:prstGeom prst="rect">
          <a:avLst/>
        </a:prstGeom>
      </xdr:spPr>
    </xdr:pic>
    <xdr:clientData/>
  </xdr:twoCellAnchor>
  <xdr:twoCellAnchor>
    <xdr:from>
      <xdr:col>1</xdr:col>
      <xdr:colOff>1706563</xdr:colOff>
      <xdr:row>115</xdr:row>
      <xdr:rowOff>119069</xdr:rowOff>
    </xdr:from>
    <xdr:to>
      <xdr:col>6</xdr:col>
      <xdr:colOff>317500</xdr:colOff>
      <xdr:row>121</xdr:row>
      <xdr:rowOff>182568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A3686A-CF05-4A29-A6DB-A7A91FDF08A9}"/>
            </a:ext>
          </a:extLst>
        </xdr:cNvPr>
        <xdr:cNvSpPr txBox="1"/>
      </xdr:nvSpPr>
      <xdr:spPr>
        <a:xfrm>
          <a:off x="2151063" y="31257882"/>
          <a:ext cx="4143375" cy="1444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1500188</xdr:colOff>
      <xdr:row>111</xdr:row>
      <xdr:rowOff>55563</xdr:rowOff>
    </xdr:from>
    <xdr:to>
      <xdr:col>7</xdr:col>
      <xdr:colOff>41131</xdr:colOff>
      <xdr:row>119</xdr:row>
      <xdr:rowOff>64221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3C45C57-6251-45E3-B3B8-30E1055D26C6}"/>
            </a:ext>
          </a:extLst>
        </xdr:cNvPr>
        <xdr:cNvSpPr txBox="1"/>
      </xdr:nvSpPr>
      <xdr:spPr>
        <a:xfrm>
          <a:off x="1944688" y="34059813"/>
          <a:ext cx="4986193" cy="185015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exportsbne@asea360.com.au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1619250</xdr:colOff>
      <xdr:row>120</xdr:row>
      <xdr:rowOff>15874</xdr:rowOff>
    </xdr:from>
    <xdr:to>
      <xdr:col>6</xdr:col>
      <xdr:colOff>587375</xdr:colOff>
      <xdr:row>127</xdr:row>
      <xdr:rowOff>72879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31CC467-E7D7-4D46-8C77-0F264FDE4690}"/>
            </a:ext>
          </a:extLst>
        </xdr:cNvPr>
        <xdr:cNvSpPr txBox="1"/>
      </xdr:nvSpPr>
      <xdr:spPr>
        <a:xfrm>
          <a:off x="2063750" y="30567312"/>
          <a:ext cx="4500563" cy="166831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*** NEW DEPOT</a:t>
          </a:r>
          <a:r>
            <a:rPr lang="en-AU" sz="1800" b="1" u="sng" baseline="0">
              <a:solidFill>
                <a:srgbClr val="FF0000"/>
              </a:solidFill>
            </a:rPr>
            <a:t> DETAILS AS OF 1/06/20 ***  </a:t>
          </a:r>
          <a:endParaRPr lang="en-AU" sz="1800" b="1" baseline="0">
            <a:solidFill>
              <a:srgbClr val="FF0000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BUCCINI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28 WYUNA COURT, HEMMANT QLD 4174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- 2.00PM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1536266</xdr:colOff>
      <xdr:row>73</xdr:row>
      <xdr:rowOff>57729</xdr:rowOff>
    </xdr:from>
    <xdr:to>
      <xdr:col>7</xdr:col>
      <xdr:colOff>82261</xdr:colOff>
      <xdr:row>81</xdr:row>
      <xdr:rowOff>67107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E5F24A-B6B8-4DFA-8C63-34472D4C1292}"/>
            </a:ext>
          </a:extLst>
        </xdr:cNvPr>
        <xdr:cNvSpPr txBox="1"/>
      </xdr:nvSpPr>
      <xdr:spPr>
        <a:xfrm>
          <a:off x="1980766" y="26156229"/>
          <a:ext cx="4991245" cy="185087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exportsfre@asea360.com.au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277092</xdr:colOff>
      <xdr:row>81</xdr:row>
      <xdr:rowOff>34637</xdr:rowOff>
    </xdr:from>
    <xdr:to>
      <xdr:col>8</xdr:col>
      <xdr:colOff>813955</xdr:colOff>
      <xdr:row>88</xdr:row>
      <xdr:rowOff>51955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12FBEDB-8D49-4127-B620-3975C75FD98F}"/>
            </a:ext>
          </a:extLst>
        </xdr:cNvPr>
        <xdr:cNvSpPr txBox="1"/>
      </xdr:nvSpPr>
      <xdr:spPr>
        <a:xfrm>
          <a:off x="724767" y="2853343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1558636</xdr:colOff>
      <xdr:row>1</xdr:row>
      <xdr:rowOff>43296</xdr:rowOff>
    </xdr:from>
    <xdr:to>
      <xdr:col>6</xdr:col>
      <xdr:colOff>516428</xdr:colOff>
      <xdr:row>4</xdr:row>
      <xdr:rowOff>283672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D573A5D-0149-487F-AC6F-9E6D7420A0E3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8909" y="268432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1887682</xdr:colOff>
      <xdr:row>41</xdr:row>
      <xdr:rowOff>190500</xdr:rowOff>
    </xdr:from>
    <xdr:to>
      <xdr:col>6</xdr:col>
      <xdr:colOff>835314</xdr:colOff>
      <xdr:row>45</xdr:row>
      <xdr:rowOff>213129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022F8FD-4B3D-40AD-B850-E64F3AFE1D74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55" y="16478250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294409</xdr:colOff>
      <xdr:row>97</xdr:row>
      <xdr:rowOff>121227</xdr:rowOff>
    </xdr:from>
    <xdr:to>
      <xdr:col>9</xdr:col>
      <xdr:colOff>210316</xdr:colOff>
      <xdr:row>101</xdr:row>
      <xdr:rowOff>78199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14E6B18-AFB4-475E-A101-2B3470641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4409" y="31709591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178955</xdr:colOff>
      <xdr:row>37</xdr:row>
      <xdr:rowOff>89478</xdr:rowOff>
    </xdr:from>
    <xdr:to>
      <xdr:col>9</xdr:col>
      <xdr:colOff>94862</xdr:colOff>
      <xdr:row>40</xdr:row>
      <xdr:rowOff>172065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57435B4-3F4C-4414-955E-1A9FECA60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955" y="15416791"/>
          <a:ext cx="8627472" cy="834426"/>
        </a:xfrm>
        <a:prstGeom prst="rect">
          <a:avLst/>
        </a:prstGeom>
      </xdr:spPr>
    </xdr:pic>
    <xdr:clientData/>
  </xdr:twoCellAnchor>
  <xdr:twoCellAnchor>
    <xdr:from>
      <xdr:col>1</xdr:col>
      <xdr:colOff>23812</xdr:colOff>
      <xdr:row>54</xdr:row>
      <xdr:rowOff>198437</xdr:rowOff>
    </xdr:from>
    <xdr:to>
      <xdr:col>8</xdr:col>
      <xdr:colOff>587374</xdr:colOff>
      <xdr:row>64</xdr:row>
      <xdr:rowOff>79375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00B1161-83E8-473E-918D-523DFA7393E5}"/>
            </a:ext>
          </a:extLst>
        </xdr:cNvPr>
        <xdr:cNvSpPr txBox="1"/>
      </xdr:nvSpPr>
      <xdr:spPr>
        <a:xfrm>
          <a:off x="468312" y="21193125"/>
          <a:ext cx="7921625" cy="2174875"/>
        </a:xfrm>
        <a:prstGeom prst="rect">
          <a:avLst/>
        </a:prstGeom>
        <a:solidFill>
          <a:schemeClr val="lt1">
            <a:alpha val="0"/>
          </a:schemeClr>
        </a:solidFill>
        <a:ln w="31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 baseline="0">
              <a:solidFill>
                <a:schemeClr val="accent1"/>
              </a:solidFill>
            </a:rPr>
            <a:t>DUE TO COVID-19 - New Export Depot Procedures at Stevenson's Logistics</a:t>
          </a:r>
        </a:p>
        <a:p>
          <a:r>
            <a:rPr lang="en-AU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book export drop off: </a:t>
          </a:r>
        </a:p>
        <a:p>
          <a:r>
            <a:rPr lang="en-AU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• All FAK export cargo deliveries must be allocated a depot booking</a:t>
          </a:r>
          <a:r>
            <a:rPr lang="en-AU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number.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Once a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booking is made with Asea360, a booking confirmation will be sent and a depot booking/reference number will be issued.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The</a:t>
          </a:r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‘interim receipt’ must have</a:t>
          </a:r>
          <a:r>
            <a:rPr lang="en-A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both booking/ reference numbers listed.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If the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interim receipt is attached to the cargo, this will assist in a quicker turnaround delivery time. </a:t>
          </a:r>
          <a:endParaRPr lang="en-AU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 The cargo must be marked clearly for which interim receipt it belongs too, unmarked cargo will be rejected 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 Safety shoes and high vis vest are a minimum to enter the site, no ‘lend’ equipment will be supplied and not to forget a driver’s licence to sign in. 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		Thank-you</a:t>
          </a:r>
          <a:r>
            <a:rPr lang="en-A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 your cooperation. </a:t>
          </a:r>
          <a:endParaRPr lang="en-AU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AU" sz="1600" b="1" baseline="0">
            <a:solidFill>
              <a:schemeClr val="accent4"/>
            </a:solidFill>
          </a:endParaRPr>
        </a:p>
        <a:p>
          <a:pPr algn="ctr"/>
          <a:endParaRPr lang="en-AU" sz="1600" b="1" baseline="0">
            <a:solidFill>
              <a:schemeClr val="accent4"/>
            </a:solidFill>
          </a:endParaRP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1762125</xdr:colOff>
      <xdr:row>64</xdr:row>
      <xdr:rowOff>214312</xdr:rowOff>
    </xdr:from>
    <xdr:to>
      <xdr:col>6</xdr:col>
      <xdr:colOff>317499</xdr:colOff>
      <xdr:row>70</xdr:row>
      <xdr:rowOff>214312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E4A53E-1024-42F5-B164-0AF50610AC4C}"/>
            </a:ext>
          </a:extLst>
        </xdr:cNvPr>
        <xdr:cNvSpPr txBox="1"/>
      </xdr:nvSpPr>
      <xdr:spPr>
        <a:xfrm>
          <a:off x="2206625" y="24241125"/>
          <a:ext cx="4087812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79376</xdr:colOff>
      <xdr:row>65</xdr:row>
      <xdr:rowOff>127002</xdr:rowOff>
    </xdr:from>
    <xdr:to>
      <xdr:col>6</xdr:col>
      <xdr:colOff>392837</xdr:colOff>
      <xdr:row>73</xdr:row>
      <xdr:rowOff>71439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AE2F6ED-5EBA-4026-BB50-29A5E2EBD81C}"/>
            </a:ext>
          </a:extLst>
        </xdr:cNvPr>
        <xdr:cNvSpPr txBox="1"/>
      </xdr:nvSpPr>
      <xdr:spPr>
        <a:xfrm>
          <a:off x="2508251" y="24384002"/>
          <a:ext cx="3861524" cy="1785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</a:rPr>
            <a:t>*** DEPOT</a:t>
          </a:r>
          <a:r>
            <a:rPr lang="en-AU" sz="1800" b="1" u="sng" baseline="0">
              <a:solidFill>
                <a:schemeClr val="accent1"/>
              </a:solidFill>
            </a:rPr>
            <a:t> DETAILS ***  </a:t>
          </a:r>
          <a:endParaRPr lang="en-AU" sz="1800" b="1" baseline="0">
            <a:solidFill>
              <a:schemeClr val="accent1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STEVENSON LOGISTICS  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LOT 111, KOORINGA PLACE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ROUS HEAD NORTH FREMANTLE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7.00AM - 3.15PM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94</xdr:row>
      <xdr:rowOff>34637</xdr:rowOff>
    </xdr:from>
    <xdr:to>
      <xdr:col>8</xdr:col>
      <xdr:colOff>813955</xdr:colOff>
      <xdr:row>101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1092B6D-D814-456E-8349-1A2AAFB23CF9}"/>
            </a:ext>
          </a:extLst>
        </xdr:cNvPr>
        <xdr:cNvSpPr txBox="1"/>
      </xdr:nvSpPr>
      <xdr:spPr>
        <a:xfrm>
          <a:off x="724767" y="4112548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1704975</xdr:colOff>
      <xdr:row>0</xdr:row>
      <xdr:rowOff>209550</xdr:rowOff>
    </xdr:from>
    <xdr:to>
      <xdr:col>6</xdr:col>
      <xdr:colOff>268143</xdr:colOff>
      <xdr:row>4</xdr:row>
      <xdr:rowOff>209550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B66353-6D0E-4DB6-BC9E-558972C5571D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209550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261937</xdr:colOff>
      <xdr:row>84</xdr:row>
      <xdr:rowOff>87312</xdr:rowOff>
    </xdr:from>
    <xdr:to>
      <xdr:col>6</xdr:col>
      <xdr:colOff>427326</xdr:colOff>
      <xdr:row>91</xdr:row>
      <xdr:rowOff>187755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92A3120-83B3-4711-B6C4-178F161F9961}"/>
            </a:ext>
          </a:extLst>
        </xdr:cNvPr>
        <xdr:cNvSpPr txBox="1"/>
      </xdr:nvSpPr>
      <xdr:spPr>
        <a:xfrm>
          <a:off x="2690812" y="26963687"/>
          <a:ext cx="3713452" cy="171175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600" b="1" u="sng">
              <a:solidFill>
                <a:schemeClr val="accent1"/>
              </a:solidFill>
            </a:rPr>
            <a:t>*** DEPOT</a:t>
          </a:r>
          <a:r>
            <a:rPr lang="en-AU" sz="1600" b="1" u="sng" baseline="0">
              <a:solidFill>
                <a:schemeClr val="accent1"/>
              </a:solidFill>
            </a:rPr>
            <a:t> DETAILS ***  </a:t>
          </a:r>
          <a:endParaRPr lang="en-AU" sz="1600" b="1" baseline="0">
            <a:solidFill>
              <a:schemeClr val="accent1"/>
            </a:solidFill>
          </a:endParaRP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SYMONS &amp; CLARK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13 FRANCIS STREET, PORT ADELAIDE 5015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7.00AM - 3.30PM (MON-FRI)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233796</xdr:colOff>
      <xdr:row>108</xdr:row>
      <xdr:rowOff>138546</xdr:rowOff>
    </xdr:from>
    <xdr:to>
      <xdr:col>9</xdr:col>
      <xdr:colOff>145893</xdr:colOff>
      <xdr:row>112</xdr:row>
      <xdr:rowOff>95517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72FBE26-0496-43FD-ADBA-9CC5A90E9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3796" y="32038637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320386</xdr:colOff>
      <xdr:row>42</xdr:row>
      <xdr:rowOff>34636</xdr:rowOff>
    </xdr:from>
    <xdr:to>
      <xdr:col>9</xdr:col>
      <xdr:colOff>235658</xdr:colOff>
      <xdr:row>45</xdr:row>
      <xdr:rowOff>112835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87590A7-A11B-41CC-B1E5-EAF473510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386" y="14798386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1</xdr:col>
      <xdr:colOff>1913660</xdr:colOff>
      <xdr:row>46</xdr:row>
      <xdr:rowOff>121227</xdr:rowOff>
    </xdr:from>
    <xdr:to>
      <xdr:col>6</xdr:col>
      <xdr:colOff>476828</xdr:colOff>
      <xdr:row>50</xdr:row>
      <xdr:rowOff>126711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174C047-0E99-4575-8225-AD9C2F40C36A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3" y="15924068"/>
          <a:ext cx="4104986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150812</xdr:colOff>
      <xdr:row>73</xdr:row>
      <xdr:rowOff>39672</xdr:rowOff>
    </xdr:from>
    <xdr:to>
      <xdr:col>6</xdr:col>
      <xdr:colOff>547687</xdr:colOff>
      <xdr:row>78</xdr:row>
      <xdr:rowOff>206359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F8B4E8-2710-47C0-84FA-0573AD50E0E5}"/>
            </a:ext>
          </a:extLst>
        </xdr:cNvPr>
        <xdr:cNvSpPr txBox="1"/>
      </xdr:nvSpPr>
      <xdr:spPr>
        <a:xfrm>
          <a:off x="2579687" y="24622110"/>
          <a:ext cx="3944938" cy="13096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1663266</xdr:colOff>
      <xdr:row>75</xdr:row>
      <xdr:rowOff>215036</xdr:rowOff>
    </xdr:from>
    <xdr:to>
      <xdr:col>7</xdr:col>
      <xdr:colOff>204209</xdr:colOff>
      <xdr:row>84</xdr:row>
      <xdr:rowOff>1444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9600020-03C8-4D2D-9D66-4A1956401ABC}"/>
            </a:ext>
          </a:extLst>
        </xdr:cNvPr>
        <xdr:cNvSpPr txBox="1"/>
      </xdr:nvSpPr>
      <xdr:spPr>
        <a:xfrm>
          <a:off x="2107766" y="25027661"/>
          <a:ext cx="4986193" cy="185015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exportsadl@asea360.com.au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1091046</xdr:colOff>
      <xdr:row>70</xdr:row>
      <xdr:rowOff>155865</xdr:rowOff>
    </xdr:from>
    <xdr:to>
      <xdr:col>5</xdr:col>
      <xdr:colOff>238125</xdr:colOff>
      <xdr:row>74</xdr:row>
      <xdr:rowOff>142875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9A4AFF6-EBC2-41D8-B0D5-80B6CE8805A9}"/>
            </a:ext>
          </a:extLst>
        </xdr:cNvPr>
        <xdr:cNvSpPr txBox="1"/>
      </xdr:nvSpPr>
      <xdr:spPr>
        <a:xfrm>
          <a:off x="1535546" y="24047740"/>
          <a:ext cx="3671454" cy="90776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 u="none">
              <a:solidFill>
                <a:schemeClr val="accent1"/>
              </a:solidFill>
            </a:rPr>
            <a:t>NEW</a:t>
          </a:r>
          <a:r>
            <a:rPr lang="en-AU" sz="1200" b="1" u="none" baseline="0">
              <a:solidFill>
                <a:schemeClr val="accent1"/>
              </a:solidFill>
            </a:rPr>
            <a:t> ZEALAND SHIPMENTS, PLEASE DELIVER TO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ACFS: C/O ASEA360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 4 MARTIN AVENUE, GILLMAN SA 5013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HOURS: 7.00AM - 3.00PM (MON-FRI)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A688-1090-42BC-B2B3-1D905208B84A}">
  <sheetPr>
    <tabColor rgb="FFFF9900"/>
  </sheetPr>
  <dimension ref="A1:K214"/>
  <sheetViews>
    <sheetView view="pageBreakPreview" zoomScaleNormal="100" zoomScaleSheetLayoutView="100" workbookViewId="0"/>
  </sheetViews>
  <sheetFormatPr defaultColWidth="8.77734375" defaultRowHeight="17.399999999999999" x14ac:dyDescent="0.3"/>
  <cols>
    <col min="1" max="1" width="7.5546875" style="15" customWidth="1"/>
    <col min="2" max="2" width="29.77734375" style="1" customWidth="1"/>
    <col min="3" max="3" width="12" style="1" customWidth="1"/>
    <col min="4" max="4" width="12.44140625" style="2" customWidth="1"/>
    <col min="5" max="5" width="13.77734375" style="2" customWidth="1"/>
    <col min="6" max="6" width="15.21875" style="2" customWidth="1"/>
    <col min="7" max="9" width="13.77734375" style="2" customWidth="1"/>
    <col min="10" max="10" width="5.77734375" style="7" customWidth="1"/>
    <col min="11" max="11" width="33.44140625" style="3" customWidth="1"/>
    <col min="12" max="12" width="5" style="3" customWidth="1"/>
    <col min="13" max="16384" width="8.77734375" style="3"/>
  </cols>
  <sheetData>
    <row r="1" spans="1:10" x14ac:dyDescent="0.3">
      <c r="B1" s="6"/>
      <c r="C1" s="6"/>
      <c r="D1" s="7"/>
      <c r="E1" s="7"/>
      <c r="F1" s="7"/>
      <c r="G1" s="7"/>
      <c r="H1" s="7"/>
      <c r="I1" s="7"/>
    </row>
    <row r="2" spans="1:10" x14ac:dyDescent="0.3">
      <c r="B2" s="6"/>
      <c r="C2" s="6"/>
      <c r="D2" s="7"/>
      <c r="E2" s="7"/>
      <c r="F2" s="7"/>
      <c r="G2" s="7"/>
      <c r="H2" s="7"/>
      <c r="I2" s="7"/>
    </row>
    <row r="3" spans="1:10" x14ac:dyDescent="0.3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3">
      <c r="B4" s="6"/>
      <c r="C4" s="6"/>
      <c r="D4" s="7"/>
      <c r="E4" s="7"/>
      <c r="F4" s="7"/>
      <c r="G4" s="7"/>
      <c r="H4" s="7"/>
      <c r="I4" s="7"/>
    </row>
    <row r="5" spans="1:10" s="23" customFormat="1" ht="44.4" x14ac:dyDescent="0.3">
      <c r="A5" s="146" t="s">
        <v>52</v>
      </c>
      <c r="B5" s="146"/>
      <c r="C5" s="146"/>
      <c r="D5" s="146"/>
      <c r="E5" s="146"/>
      <c r="F5" s="146"/>
      <c r="G5" s="146"/>
      <c r="H5" s="146"/>
      <c r="I5" s="146"/>
    </row>
    <row r="6" spans="1:10" s="23" customFormat="1" ht="44.4" x14ac:dyDescent="0.3">
      <c r="A6" s="146" t="s">
        <v>53</v>
      </c>
      <c r="B6" s="146"/>
      <c r="C6" s="146"/>
      <c r="D6" s="146"/>
      <c r="E6" s="146"/>
      <c r="F6" s="146"/>
      <c r="G6" s="146"/>
      <c r="H6" s="146"/>
      <c r="I6" s="146"/>
    </row>
    <row r="7" spans="1:10" s="4" customFormat="1" ht="34.799999999999997" x14ac:dyDescent="0.3">
      <c r="A7" s="156" t="s">
        <v>164</v>
      </c>
      <c r="B7" s="156"/>
      <c r="C7" s="156"/>
      <c r="D7" s="156"/>
      <c r="E7" s="156"/>
      <c r="F7" s="156"/>
      <c r="G7" s="156"/>
      <c r="H7" s="156"/>
      <c r="I7" s="156"/>
      <c r="J7" s="23"/>
    </row>
    <row r="8" spans="1:10" ht="33" customHeight="1" thickBot="1" x14ac:dyDescent="0.6">
      <c r="A8" s="48"/>
      <c r="B8" s="147" t="s">
        <v>14</v>
      </c>
      <c r="C8" s="147"/>
      <c r="D8" s="147"/>
      <c r="E8" s="147"/>
      <c r="F8" s="147"/>
      <c r="G8" s="147"/>
      <c r="H8" s="8"/>
      <c r="I8" s="8"/>
      <c r="J8" s="8"/>
    </row>
    <row r="9" spans="1:10" ht="12.75" customHeight="1" x14ac:dyDescent="0.3">
      <c r="B9" s="161" t="s">
        <v>0</v>
      </c>
      <c r="C9" s="163" t="s">
        <v>22</v>
      </c>
      <c r="D9" s="165" t="s">
        <v>1</v>
      </c>
      <c r="E9" s="165" t="s">
        <v>2</v>
      </c>
      <c r="F9" s="165" t="s">
        <v>23</v>
      </c>
      <c r="G9" s="167" t="s">
        <v>24</v>
      </c>
      <c r="H9" s="158"/>
      <c r="I9" s="159"/>
      <c r="J9" s="10"/>
    </row>
    <row r="10" spans="1:10" ht="25.5" customHeight="1" thickBot="1" x14ac:dyDescent="0.35">
      <c r="A10" s="103"/>
      <c r="B10" s="162"/>
      <c r="C10" s="164"/>
      <c r="D10" s="166"/>
      <c r="E10" s="166"/>
      <c r="F10" s="166"/>
      <c r="G10" s="168"/>
      <c r="H10" s="158"/>
      <c r="I10" s="159"/>
      <c r="J10" s="11"/>
    </row>
    <row r="11" spans="1:10" s="16" customFormat="1" ht="19.5" customHeight="1" x14ac:dyDescent="0.35">
      <c r="A11" s="141"/>
      <c r="B11" s="109" t="s">
        <v>69</v>
      </c>
      <c r="C11" s="117" t="s">
        <v>109</v>
      </c>
      <c r="D11" s="118">
        <v>44210</v>
      </c>
      <c r="E11" s="118">
        <v>44215</v>
      </c>
      <c r="F11" s="118">
        <v>44235</v>
      </c>
      <c r="G11" s="110">
        <v>44236</v>
      </c>
      <c r="H11" s="14"/>
      <c r="I11" s="14"/>
      <c r="J11" s="15"/>
    </row>
    <row r="12" spans="1:10" s="16" customFormat="1" ht="19.5" customHeight="1" x14ac:dyDescent="0.35">
      <c r="A12" s="141"/>
      <c r="B12" s="109" t="s">
        <v>108</v>
      </c>
      <c r="C12" s="117" t="s">
        <v>109</v>
      </c>
      <c r="D12" s="118">
        <v>43859</v>
      </c>
      <c r="E12" s="118">
        <v>43864</v>
      </c>
      <c r="F12" s="118">
        <v>44250</v>
      </c>
      <c r="G12" s="110">
        <v>44251</v>
      </c>
      <c r="H12" s="14"/>
      <c r="I12" s="14"/>
      <c r="J12" s="15"/>
    </row>
    <row r="13" spans="1:10" s="16" customFormat="1" ht="19.5" customHeight="1" x14ac:dyDescent="0.35">
      <c r="A13" s="141"/>
      <c r="B13" s="109" t="s">
        <v>134</v>
      </c>
      <c r="C13" s="117" t="s">
        <v>135</v>
      </c>
      <c r="D13" s="118">
        <v>44230</v>
      </c>
      <c r="E13" s="118">
        <v>44234</v>
      </c>
      <c r="F13" s="118">
        <v>44254</v>
      </c>
      <c r="G13" s="110">
        <v>44255</v>
      </c>
      <c r="H13" s="14"/>
      <c r="I13" s="14"/>
      <c r="J13" s="15"/>
    </row>
    <row r="14" spans="1:10" s="16" customFormat="1" ht="19.5" customHeight="1" x14ac:dyDescent="0.35">
      <c r="A14" s="141"/>
      <c r="B14" s="109" t="s">
        <v>111</v>
      </c>
      <c r="C14" s="117" t="s">
        <v>109</v>
      </c>
      <c r="D14" s="118">
        <v>43866</v>
      </c>
      <c r="E14" s="118">
        <v>43871</v>
      </c>
      <c r="F14" s="118">
        <v>44257</v>
      </c>
      <c r="G14" s="110">
        <v>44258</v>
      </c>
      <c r="H14" s="14"/>
      <c r="I14" s="14"/>
      <c r="J14" s="15"/>
    </row>
    <row r="15" spans="1:10" s="16" customFormat="1" ht="19.5" customHeight="1" x14ac:dyDescent="0.35">
      <c r="A15" s="141"/>
      <c r="B15" s="138" t="s">
        <v>69</v>
      </c>
      <c r="C15" s="139" t="s">
        <v>112</v>
      </c>
      <c r="D15" s="140">
        <v>43873</v>
      </c>
      <c r="E15" s="140">
        <v>43878</v>
      </c>
      <c r="F15" s="140">
        <v>43900</v>
      </c>
      <c r="G15" s="110">
        <v>43901</v>
      </c>
      <c r="H15" s="14"/>
      <c r="I15" s="14"/>
      <c r="J15" s="15"/>
    </row>
    <row r="16" spans="1:10" s="16" customFormat="1" ht="19.5" customHeight="1" x14ac:dyDescent="0.35">
      <c r="A16" s="141"/>
      <c r="B16" s="138" t="s">
        <v>70</v>
      </c>
      <c r="C16" s="139" t="s">
        <v>94</v>
      </c>
      <c r="D16" s="140">
        <v>43880</v>
      </c>
      <c r="E16" s="140">
        <v>43885</v>
      </c>
      <c r="F16" s="140">
        <v>43907</v>
      </c>
      <c r="G16" s="110">
        <v>43908</v>
      </c>
      <c r="H16" s="14"/>
      <c r="I16" s="14"/>
      <c r="J16" s="15"/>
    </row>
    <row r="17" spans="1:10" s="16" customFormat="1" ht="19.5" customHeight="1" x14ac:dyDescent="0.35">
      <c r="A17" s="123"/>
      <c r="B17" s="109" t="s">
        <v>15</v>
      </c>
      <c r="C17" s="117" t="s">
        <v>126</v>
      </c>
      <c r="D17" s="118">
        <v>43887</v>
      </c>
      <c r="E17" s="118">
        <v>44259</v>
      </c>
      <c r="F17" s="118">
        <v>43914</v>
      </c>
      <c r="G17" s="110">
        <v>43915</v>
      </c>
      <c r="H17" s="14"/>
      <c r="I17" s="14"/>
      <c r="J17" s="15"/>
    </row>
    <row r="18" spans="1:10" s="16" customFormat="1" ht="19.5" customHeight="1" x14ac:dyDescent="0.35">
      <c r="A18" s="123"/>
      <c r="B18" s="109" t="s">
        <v>16</v>
      </c>
      <c r="C18" s="117" t="s">
        <v>118</v>
      </c>
      <c r="D18" s="118">
        <v>43895</v>
      </c>
      <c r="E18" s="118">
        <v>43900</v>
      </c>
      <c r="F18" s="118">
        <v>43921</v>
      </c>
      <c r="G18" s="110">
        <v>43922</v>
      </c>
      <c r="H18" s="14"/>
      <c r="I18" s="14"/>
      <c r="J18" s="15"/>
    </row>
    <row r="19" spans="1:10" s="16" customFormat="1" ht="19.5" customHeight="1" x14ac:dyDescent="0.35">
      <c r="A19" s="122">
        <v>9397</v>
      </c>
      <c r="B19" s="109" t="s">
        <v>108</v>
      </c>
      <c r="C19" s="117" t="s">
        <v>112</v>
      </c>
      <c r="D19" s="118">
        <v>44267</v>
      </c>
      <c r="E19" s="118">
        <v>44272</v>
      </c>
      <c r="F19" s="118">
        <v>44293</v>
      </c>
      <c r="G19" s="110">
        <v>44294</v>
      </c>
      <c r="H19" s="14"/>
      <c r="I19" s="14"/>
      <c r="J19" s="15"/>
    </row>
    <row r="20" spans="1:10" s="16" customFormat="1" ht="19.5" customHeight="1" thickBot="1" x14ac:dyDescent="0.4">
      <c r="A20" s="122">
        <v>9398</v>
      </c>
      <c r="B20" s="111" t="s">
        <v>111</v>
      </c>
      <c r="C20" s="112" t="s">
        <v>112</v>
      </c>
      <c r="D20" s="113">
        <v>44274</v>
      </c>
      <c r="E20" s="113">
        <v>44279</v>
      </c>
      <c r="F20" s="113">
        <v>44300</v>
      </c>
      <c r="G20" s="114">
        <v>44301</v>
      </c>
      <c r="H20" s="14"/>
      <c r="I20" s="14"/>
      <c r="J20" s="15"/>
    </row>
    <row r="21" spans="1:10" s="9" customFormat="1" x14ac:dyDescent="0.25">
      <c r="A21" s="15"/>
      <c r="B21" s="12"/>
      <c r="C21" s="12"/>
      <c r="D21" s="12"/>
      <c r="E21" s="12"/>
      <c r="F21" s="12"/>
      <c r="G21" s="12"/>
      <c r="H21" s="12"/>
      <c r="I21" s="12"/>
      <c r="J21" s="13"/>
    </row>
    <row r="22" spans="1:10" s="9" customFormat="1" ht="31.2" thickBot="1" x14ac:dyDescent="0.6">
      <c r="A22" s="15"/>
      <c r="B22" s="147" t="s">
        <v>7</v>
      </c>
      <c r="C22" s="147"/>
      <c r="D22" s="147"/>
      <c r="E22" s="147"/>
      <c r="F22" s="147"/>
      <c r="G22" s="12"/>
      <c r="H22" s="12"/>
      <c r="I22" s="12"/>
      <c r="J22" s="13"/>
    </row>
    <row r="23" spans="1:10" s="9" customFormat="1" ht="18" customHeight="1" x14ac:dyDescent="0.25">
      <c r="A23" s="15"/>
      <c r="B23" s="148" t="s">
        <v>0</v>
      </c>
      <c r="C23" s="150" t="s">
        <v>22</v>
      </c>
      <c r="D23" s="152" t="s">
        <v>1</v>
      </c>
      <c r="E23" s="152" t="s">
        <v>2</v>
      </c>
      <c r="F23" s="154" t="s">
        <v>8</v>
      </c>
      <c r="G23" s="12"/>
      <c r="H23" s="12"/>
      <c r="I23" s="12"/>
      <c r="J23" s="13"/>
    </row>
    <row r="24" spans="1:10" s="9" customFormat="1" ht="18.75" customHeight="1" thickBot="1" x14ac:dyDescent="0.3">
      <c r="A24" s="15"/>
      <c r="B24" s="149"/>
      <c r="C24" s="151"/>
      <c r="D24" s="153"/>
      <c r="E24" s="153"/>
      <c r="F24" s="155"/>
      <c r="G24" s="12"/>
      <c r="H24" s="12"/>
      <c r="I24" s="12"/>
      <c r="J24" s="13"/>
    </row>
    <row r="25" spans="1:10" s="9" customFormat="1" ht="19.5" customHeight="1" x14ac:dyDescent="0.35">
      <c r="A25" s="104"/>
      <c r="B25" s="34" t="s">
        <v>9</v>
      </c>
      <c r="C25" s="45" t="s">
        <v>113</v>
      </c>
      <c r="D25" s="46">
        <v>44217</v>
      </c>
      <c r="E25" s="46">
        <v>44224</v>
      </c>
      <c r="F25" s="39">
        <v>44245</v>
      </c>
      <c r="G25" s="12"/>
      <c r="H25" s="12"/>
      <c r="I25" s="12"/>
      <c r="J25" s="13"/>
    </row>
    <row r="26" spans="1:10" s="9" customFormat="1" ht="19.5" customHeight="1" x14ac:dyDescent="0.35">
      <c r="A26" s="104"/>
      <c r="B26" s="34" t="s">
        <v>64</v>
      </c>
      <c r="C26" s="45" t="s">
        <v>114</v>
      </c>
      <c r="D26" s="46">
        <v>44224</v>
      </c>
      <c r="E26" s="46">
        <v>44229</v>
      </c>
      <c r="F26" s="39">
        <v>44247</v>
      </c>
      <c r="G26" s="12"/>
      <c r="H26" s="12"/>
      <c r="I26" s="12"/>
      <c r="J26" s="13"/>
    </row>
    <row r="27" spans="1:10" s="9" customFormat="1" ht="19.5" customHeight="1" x14ac:dyDescent="0.35">
      <c r="A27" s="104"/>
      <c r="B27" s="34" t="s">
        <v>10</v>
      </c>
      <c r="C27" s="45" t="s">
        <v>74</v>
      </c>
      <c r="D27" s="46">
        <v>43858</v>
      </c>
      <c r="E27" s="46">
        <v>43865</v>
      </c>
      <c r="F27" s="39">
        <v>44251</v>
      </c>
      <c r="G27" s="12"/>
      <c r="H27" s="12"/>
      <c r="I27" s="12"/>
      <c r="J27" s="13"/>
    </row>
    <row r="28" spans="1:10" s="9" customFormat="1" ht="19.5" customHeight="1" x14ac:dyDescent="0.35">
      <c r="A28" s="104"/>
      <c r="B28" s="34" t="s">
        <v>71</v>
      </c>
      <c r="C28" s="45" t="s">
        <v>115</v>
      </c>
      <c r="D28" s="46">
        <v>43865</v>
      </c>
      <c r="E28" s="46">
        <v>43872</v>
      </c>
      <c r="F28" s="39">
        <v>44258</v>
      </c>
      <c r="G28" s="12"/>
      <c r="H28" s="12"/>
      <c r="I28" s="12"/>
      <c r="J28" s="13"/>
    </row>
    <row r="29" spans="1:10" s="9" customFormat="1" ht="19.5" customHeight="1" x14ac:dyDescent="0.35">
      <c r="A29" s="104"/>
      <c r="B29" s="34" t="s">
        <v>65</v>
      </c>
      <c r="C29" s="45" t="s">
        <v>78</v>
      </c>
      <c r="D29" s="46">
        <v>43872</v>
      </c>
      <c r="E29" s="46">
        <v>43879</v>
      </c>
      <c r="F29" s="39">
        <v>44265</v>
      </c>
      <c r="G29" s="12"/>
      <c r="H29" s="12"/>
      <c r="I29" s="12"/>
      <c r="J29" s="13"/>
    </row>
    <row r="30" spans="1:10" s="9" customFormat="1" ht="19.5" customHeight="1" thickBot="1" x14ac:dyDescent="0.4">
      <c r="A30" s="104"/>
      <c r="B30" s="35" t="s">
        <v>9</v>
      </c>
      <c r="C30" s="36" t="s">
        <v>103</v>
      </c>
      <c r="D30" s="37">
        <v>44245</v>
      </c>
      <c r="E30" s="37">
        <v>44252</v>
      </c>
      <c r="F30" s="40">
        <v>44272</v>
      </c>
      <c r="G30" s="12"/>
      <c r="H30" s="12"/>
      <c r="I30" s="12"/>
      <c r="J30" s="13"/>
    </row>
    <row r="31" spans="1:10" s="25" customFormat="1" x14ac:dyDescent="0.3">
      <c r="A31" s="48"/>
      <c r="B31" s="157"/>
      <c r="C31" s="157"/>
      <c r="D31" s="157"/>
      <c r="E31" s="157"/>
      <c r="F31" s="157"/>
      <c r="G31" s="157"/>
      <c r="H31" s="31"/>
      <c r="I31" s="32"/>
      <c r="J31" s="32"/>
    </row>
    <row r="32" spans="1:10" s="25" customFormat="1" ht="25.5" customHeight="1" thickBot="1" x14ac:dyDescent="0.6">
      <c r="A32" s="48"/>
      <c r="B32" s="147" t="s">
        <v>11</v>
      </c>
      <c r="C32" s="147"/>
      <c r="D32" s="147"/>
      <c r="E32" s="147"/>
      <c r="F32" s="147"/>
      <c r="G32" s="30"/>
      <c r="H32" s="32"/>
      <c r="I32" s="32"/>
      <c r="J32" s="32"/>
    </row>
    <row r="33" spans="1:10" s="25" customFormat="1" ht="12.75" customHeight="1" x14ac:dyDescent="0.3">
      <c r="A33" s="48"/>
      <c r="B33" s="148" t="s">
        <v>0</v>
      </c>
      <c r="C33" s="150" t="s">
        <v>22</v>
      </c>
      <c r="D33" s="152" t="s">
        <v>1</v>
      </c>
      <c r="E33" s="152" t="s">
        <v>2</v>
      </c>
      <c r="F33" s="154" t="s">
        <v>12</v>
      </c>
      <c r="G33" s="159"/>
      <c r="H33" s="32"/>
      <c r="I33" s="32"/>
      <c r="J33" s="32"/>
    </row>
    <row r="34" spans="1:10" s="25" customFormat="1" ht="24.75" customHeight="1" thickBot="1" x14ac:dyDescent="0.35">
      <c r="A34" s="48"/>
      <c r="B34" s="149"/>
      <c r="C34" s="151"/>
      <c r="D34" s="153"/>
      <c r="E34" s="153"/>
      <c r="F34" s="155"/>
      <c r="G34" s="160"/>
      <c r="H34" s="49"/>
      <c r="I34" s="49"/>
      <c r="J34" s="32"/>
    </row>
    <row r="35" spans="1:10" s="25" customFormat="1" ht="19.5" customHeight="1" x14ac:dyDescent="0.35">
      <c r="A35" s="48"/>
      <c r="B35" s="34" t="s">
        <v>72</v>
      </c>
      <c r="C35" s="45" t="s">
        <v>94</v>
      </c>
      <c r="D35" s="46">
        <v>44210</v>
      </c>
      <c r="E35" s="46">
        <v>44215</v>
      </c>
      <c r="F35" s="39">
        <v>44239</v>
      </c>
      <c r="G35" s="33"/>
      <c r="H35" s="32"/>
      <c r="I35" s="32"/>
      <c r="J35" s="32"/>
    </row>
    <row r="36" spans="1:10" s="25" customFormat="1" ht="19.5" customHeight="1" x14ac:dyDescent="0.35">
      <c r="A36" s="48"/>
      <c r="B36" s="34" t="s">
        <v>68</v>
      </c>
      <c r="C36" s="45" t="s">
        <v>96</v>
      </c>
      <c r="D36" s="46">
        <v>44221</v>
      </c>
      <c r="E36" s="46">
        <v>44230</v>
      </c>
      <c r="F36" s="39">
        <v>44252</v>
      </c>
      <c r="G36" s="33"/>
      <c r="H36" s="32"/>
      <c r="I36" s="32"/>
      <c r="J36" s="32"/>
    </row>
    <row r="37" spans="1:10" s="25" customFormat="1" ht="19.5" customHeight="1" x14ac:dyDescent="0.35">
      <c r="A37" s="48"/>
      <c r="B37" s="34" t="s">
        <v>136</v>
      </c>
      <c r="C37" s="45" t="s">
        <v>137</v>
      </c>
      <c r="D37" s="46">
        <v>44229</v>
      </c>
      <c r="E37" s="46">
        <v>44237</v>
      </c>
      <c r="F37" s="39">
        <v>44259</v>
      </c>
      <c r="G37" s="33"/>
      <c r="H37" s="32"/>
      <c r="I37" s="32"/>
      <c r="J37" s="32"/>
    </row>
    <row r="38" spans="1:10" s="25" customFormat="1" ht="19.5" customHeight="1" x14ac:dyDescent="0.35">
      <c r="A38" s="48"/>
      <c r="B38" s="34" t="s">
        <v>72</v>
      </c>
      <c r="C38" s="45" t="s">
        <v>128</v>
      </c>
      <c r="D38" s="46">
        <v>43878</v>
      </c>
      <c r="E38" s="46">
        <v>43886</v>
      </c>
      <c r="F38" s="39">
        <v>43909</v>
      </c>
      <c r="G38" s="33"/>
      <c r="H38" s="32"/>
      <c r="I38" s="32"/>
      <c r="J38" s="32"/>
    </row>
    <row r="39" spans="1:10" s="25" customFormat="1" ht="19.5" customHeight="1" x14ac:dyDescent="0.35">
      <c r="A39" s="48"/>
      <c r="B39" s="34" t="s">
        <v>95</v>
      </c>
      <c r="C39" s="45" t="s">
        <v>127</v>
      </c>
      <c r="D39" s="46">
        <v>43894</v>
      </c>
      <c r="E39" s="46">
        <v>43903</v>
      </c>
      <c r="F39" s="39">
        <v>43924</v>
      </c>
      <c r="G39" s="33"/>
      <c r="H39" s="32"/>
      <c r="I39" s="32"/>
      <c r="J39" s="32"/>
    </row>
    <row r="40" spans="1:10" s="25" customFormat="1" ht="18.600000000000001" thickBot="1" x14ac:dyDescent="0.4">
      <c r="A40" s="48"/>
      <c r="B40" s="35" t="s">
        <v>68</v>
      </c>
      <c r="C40" s="36" t="s">
        <v>138</v>
      </c>
      <c r="D40" s="37">
        <v>44270</v>
      </c>
      <c r="E40" s="37">
        <v>44274</v>
      </c>
      <c r="F40" s="40">
        <v>44294</v>
      </c>
      <c r="G40" s="33"/>
      <c r="H40" s="32"/>
      <c r="I40" s="32"/>
      <c r="J40" s="32"/>
    </row>
    <row r="41" spans="1:10" s="25" customFormat="1" ht="18" customHeight="1" x14ac:dyDescent="0.35">
      <c r="A41" s="48"/>
      <c r="B41" s="125"/>
      <c r="C41" s="57"/>
      <c r="D41" s="59"/>
      <c r="E41" s="59"/>
      <c r="F41" s="59"/>
      <c r="G41" s="126"/>
      <c r="H41" s="32"/>
      <c r="I41" s="32"/>
      <c r="J41" s="32"/>
    </row>
    <row r="42" spans="1:10" s="25" customFormat="1" ht="37.5" customHeight="1" thickBot="1" x14ac:dyDescent="0.6">
      <c r="A42" s="48"/>
      <c r="B42" s="147" t="s">
        <v>26</v>
      </c>
      <c r="C42" s="147"/>
      <c r="D42" s="147"/>
      <c r="E42" s="147"/>
      <c r="F42" s="147"/>
      <c r="G42" s="33"/>
      <c r="H42" s="32"/>
      <c r="I42" s="32"/>
      <c r="J42" s="32"/>
    </row>
    <row r="43" spans="1:10" s="25" customFormat="1" ht="18" x14ac:dyDescent="0.35">
      <c r="A43" s="48"/>
      <c r="B43" s="148" t="s">
        <v>0</v>
      </c>
      <c r="C43" s="150" t="s">
        <v>22</v>
      </c>
      <c r="D43" s="152" t="s">
        <v>1</v>
      </c>
      <c r="E43" s="152" t="s">
        <v>2</v>
      </c>
      <c r="F43" s="154" t="s">
        <v>27</v>
      </c>
      <c r="G43" s="33"/>
      <c r="H43" s="32"/>
      <c r="I43" s="32"/>
      <c r="J43" s="32"/>
    </row>
    <row r="44" spans="1:10" s="25" customFormat="1" ht="18.600000000000001" thickBot="1" x14ac:dyDescent="0.4">
      <c r="A44" s="48"/>
      <c r="B44" s="149"/>
      <c r="C44" s="151"/>
      <c r="D44" s="153"/>
      <c r="E44" s="153"/>
      <c r="F44" s="155"/>
      <c r="G44" s="33"/>
      <c r="H44" s="32"/>
      <c r="I44" s="32"/>
      <c r="J44" s="32"/>
    </row>
    <row r="45" spans="1:10" s="25" customFormat="1" ht="18" x14ac:dyDescent="0.35">
      <c r="A45" s="48"/>
      <c r="B45" s="34" t="s">
        <v>32</v>
      </c>
      <c r="C45" s="45" t="s">
        <v>84</v>
      </c>
      <c r="D45" s="46">
        <v>44210</v>
      </c>
      <c r="E45" s="46">
        <v>44224</v>
      </c>
      <c r="F45" s="39">
        <v>44238</v>
      </c>
      <c r="G45" s="33"/>
      <c r="H45" s="32"/>
      <c r="I45" s="32"/>
      <c r="J45" s="32"/>
    </row>
    <row r="46" spans="1:10" s="25" customFormat="1" ht="19.5" customHeight="1" x14ac:dyDescent="0.35">
      <c r="A46" s="48"/>
      <c r="B46" s="34" t="s">
        <v>149</v>
      </c>
      <c r="C46" s="45" t="s">
        <v>77</v>
      </c>
      <c r="D46" s="46">
        <v>44224</v>
      </c>
      <c r="E46" s="46">
        <v>44232</v>
      </c>
      <c r="F46" s="39">
        <v>44246</v>
      </c>
      <c r="G46" s="33"/>
      <c r="H46" s="32"/>
      <c r="I46" s="32"/>
      <c r="J46" s="32"/>
    </row>
    <row r="47" spans="1:10" s="25" customFormat="1" ht="19.5" customHeight="1" x14ac:dyDescent="0.35">
      <c r="A47" s="48"/>
      <c r="B47" s="34" t="s">
        <v>150</v>
      </c>
      <c r="C47" s="45" t="s">
        <v>151</v>
      </c>
      <c r="D47" s="46">
        <v>44229</v>
      </c>
      <c r="E47" s="46">
        <v>44240</v>
      </c>
      <c r="F47" s="39">
        <v>44253</v>
      </c>
      <c r="G47" s="33"/>
      <c r="H47" s="32"/>
      <c r="I47" s="32"/>
      <c r="J47" s="32"/>
    </row>
    <row r="48" spans="1:10" s="25" customFormat="1" ht="19.5" customHeight="1" x14ac:dyDescent="0.35">
      <c r="A48" s="48"/>
      <c r="B48" s="34" t="s">
        <v>28</v>
      </c>
      <c r="C48" s="45" t="s">
        <v>139</v>
      </c>
      <c r="D48" s="46">
        <v>44239</v>
      </c>
      <c r="E48" s="46">
        <v>44247</v>
      </c>
      <c r="F48" s="39">
        <v>44259</v>
      </c>
      <c r="G48" s="33"/>
      <c r="H48" s="32"/>
      <c r="I48" s="32"/>
      <c r="J48" s="32"/>
    </row>
    <row r="49" spans="1:10" s="25" customFormat="1" ht="19.5" customHeight="1" x14ac:dyDescent="0.35">
      <c r="A49" s="48"/>
      <c r="B49" s="34" t="s">
        <v>5</v>
      </c>
      <c r="C49" s="45" t="s">
        <v>140</v>
      </c>
      <c r="D49" s="46">
        <v>44243</v>
      </c>
      <c r="E49" s="46">
        <v>44255</v>
      </c>
      <c r="F49" s="39">
        <v>44267</v>
      </c>
      <c r="G49" s="33"/>
      <c r="H49" s="32"/>
      <c r="I49" s="32"/>
      <c r="J49" s="32"/>
    </row>
    <row r="50" spans="1:10" s="25" customFormat="1" ht="19.5" customHeight="1" x14ac:dyDescent="0.35">
      <c r="A50" s="48"/>
      <c r="B50" s="34" t="s">
        <v>141</v>
      </c>
      <c r="C50" s="45" t="s">
        <v>105</v>
      </c>
      <c r="D50" s="46">
        <v>44250</v>
      </c>
      <c r="E50" s="46">
        <v>44256</v>
      </c>
      <c r="F50" s="39">
        <v>44270</v>
      </c>
      <c r="G50" s="33"/>
      <c r="H50" s="32"/>
      <c r="I50" s="32"/>
      <c r="J50" s="32"/>
    </row>
    <row r="51" spans="1:10" s="25" customFormat="1" ht="19.5" customHeight="1" thickBot="1" x14ac:dyDescent="0.4">
      <c r="A51" s="48"/>
      <c r="B51" s="35" t="s">
        <v>13</v>
      </c>
      <c r="C51" s="36" t="s">
        <v>142</v>
      </c>
      <c r="D51" s="37">
        <v>44257</v>
      </c>
      <c r="E51" s="37">
        <v>44267</v>
      </c>
      <c r="F51" s="40">
        <v>44283</v>
      </c>
      <c r="G51" s="33"/>
      <c r="H51" s="32"/>
      <c r="I51" s="32"/>
      <c r="J51" s="32"/>
    </row>
    <row r="52" spans="1:10" s="25" customFormat="1" ht="19.5" customHeight="1" x14ac:dyDescent="0.35">
      <c r="A52" s="48"/>
      <c r="B52" s="51"/>
      <c r="C52" s="52"/>
      <c r="D52" s="33"/>
      <c r="E52" s="33"/>
      <c r="F52" s="33"/>
      <c r="G52" s="33"/>
      <c r="H52" s="32"/>
      <c r="I52" s="32"/>
      <c r="J52" s="32"/>
    </row>
    <row r="53" spans="1:10" s="25" customFormat="1" ht="18" x14ac:dyDescent="0.35">
      <c r="A53" s="48"/>
      <c r="B53" s="51"/>
      <c r="C53" s="52"/>
      <c r="D53" s="33"/>
      <c r="E53" s="33"/>
      <c r="F53" s="33"/>
      <c r="G53" s="33"/>
      <c r="H53" s="32"/>
      <c r="I53" s="32"/>
      <c r="J53" s="32"/>
    </row>
    <row r="54" spans="1:10" s="25" customFormat="1" ht="18" x14ac:dyDescent="0.35">
      <c r="A54" s="48"/>
      <c r="B54" s="51"/>
      <c r="C54" s="52"/>
      <c r="D54" s="33"/>
      <c r="E54" s="33"/>
      <c r="F54" s="33"/>
      <c r="G54" s="33"/>
      <c r="H54" s="32"/>
      <c r="I54" s="32"/>
      <c r="J54" s="32"/>
    </row>
    <row r="55" spans="1:10" s="25" customFormat="1" ht="18" x14ac:dyDescent="0.35">
      <c r="A55" s="48"/>
      <c r="B55" s="51"/>
      <c r="C55" s="52"/>
      <c r="D55" s="33"/>
      <c r="E55" s="33"/>
      <c r="F55" s="33"/>
      <c r="G55" s="33"/>
      <c r="H55" s="32"/>
      <c r="I55" s="32"/>
      <c r="J55" s="32"/>
    </row>
    <row r="56" spans="1:10" s="25" customFormat="1" ht="18" x14ac:dyDescent="0.35">
      <c r="A56" s="48"/>
      <c r="B56" s="51"/>
      <c r="C56" s="52"/>
      <c r="D56" s="33"/>
      <c r="E56" s="33"/>
      <c r="F56" s="33"/>
      <c r="G56" s="33"/>
      <c r="H56" s="32"/>
      <c r="I56" s="32"/>
      <c r="J56" s="32"/>
    </row>
    <row r="57" spans="1:10" s="25" customFormat="1" ht="18" x14ac:dyDescent="0.35">
      <c r="A57" s="48"/>
      <c r="B57" s="51"/>
      <c r="C57" s="52"/>
      <c r="D57" s="33"/>
      <c r="E57" s="33"/>
      <c r="F57" s="33"/>
      <c r="G57" s="33"/>
      <c r="H57" s="32"/>
      <c r="I57" s="32"/>
      <c r="J57" s="32"/>
    </row>
    <row r="58" spans="1:10" s="25" customFormat="1" ht="18" x14ac:dyDescent="0.35">
      <c r="A58" s="48"/>
      <c r="B58" s="51"/>
      <c r="C58" s="52"/>
      <c r="D58" s="33"/>
      <c r="E58" s="33"/>
      <c r="F58" s="33"/>
      <c r="G58" s="33"/>
      <c r="H58" s="32"/>
      <c r="I58" s="32"/>
      <c r="J58" s="32"/>
    </row>
    <row r="59" spans="1:10" s="25" customFormat="1" ht="18" x14ac:dyDescent="0.35">
      <c r="A59" s="48"/>
      <c r="B59" s="51"/>
      <c r="C59" s="52"/>
      <c r="D59" s="33"/>
      <c r="E59" s="33"/>
      <c r="F59" s="33"/>
      <c r="G59" s="33"/>
      <c r="H59" s="32"/>
      <c r="I59" s="32"/>
      <c r="J59" s="32"/>
    </row>
    <row r="60" spans="1:10" s="25" customFormat="1" ht="18" x14ac:dyDescent="0.35">
      <c r="A60" s="48"/>
      <c r="B60" s="51"/>
      <c r="C60" s="52"/>
      <c r="D60" s="33"/>
      <c r="E60" s="33"/>
      <c r="F60" s="33"/>
      <c r="G60" s="33"/>
      <c r="H60" s="32"/>
      <c r="I60" s="32"/>
      <c r="J60" s="32"/>
    </row>
    <row r="61" spans="1:10" s="25" customFormat="1" ht="18" x14ac:dyDescent="0.35">
      <c r="A61" s="48"/>
      <c r="B61" s="51"/>
      <c r="C61" s="52"/>
      <c r="D61" s="33"/>
      <c r="E61" s="33"/>
      <c r="F61" s="33"/>
      <c r="G61" s="33"/>
      <c r="H61" s="32"/>
      <c r="I61" s="32"/>
      <c r="J61" s="32"/>
    </row>
    <row r="62" spans="1:10" s="25" customFormat="1" x14ac:dyDescent="0.3">
      <c r="A62" s="48"/>
      <c r="B62" s="157"/>
      <c r="C62" s="157"/>
      <c r="D62" s="157"/>
      <c r="E62" s="157"/>
      <c r="F62" s="157"/>
      <c r="G62" s="157"/>
      <c r="H62" s="32"/>
      <c r="I62" s="32"/>
      <c r="J62" s="32"/>
    </row>
    <row r="63" spans="1:10" s="25" customFormat="1" ht="25.5" customHeight="1" thickBot="1" x14ac:dyDescent="0.6">
      <c r="A63" s="48"/>
      <c r="B63" s="147" t="s">
        <v>29</v>
      </c>
      <c r="C63" s="147"/>
      <c r="D63" s="147"/>
      <c r="E63" s="147"/>
      <c r="F63" s="147"/>
      <c r="G63" s="147"/>
      <c r="H63" s="32"/>
      <c r="I63" s="32"/>
      <c r="J63" s="32"/>
    </row>
    <row r="64" spans="1:10" s="25" customFormat="1" ht="18.75" customHeight="1" x14ac:dyDescent="0.3">
      <c r="A64" s="48"/>
      <c r="B64" s="148" t="s">
        <v>0</v>
      </c>
      <c r="C64" s="150" t="s">
        <v>22</v>
      </c>
      <c r="D64" s="152" t="s">
        <v>1</v>
      </c>
      <c r="E64" s="152" t="s">
        <v>2</v>
      </c>
      <c r="F64" s="152" t="s">
        <v>3</v>
      </c>
      <c r="G64" s="154" t="s">
        <v>31</v>
      </c>
      <c r="H64" s="154" t="s">
        <v>4</v>
      </c>
      <c r="I64" s="154" t="s">
        <v>30</v>
      </c>
      <c r="J64" s="32"/>
    </row>
    <row r="65" spans="1:11" s="25" customFormat="1" ht="18.75" customHeight="1" thickBot="1" x14ac:dyDescent="0.35">
      <c r="A65" s="48"/>
      <c r="B65" s="149"/>
      <c r="C65" s="151"/>
      <c r="D65" s="153"/>
      <c r="E65" s="153"/>
      <c r="F65" s="153"/>
      <c r="G65" s="155"/>
      <c r="H65" s="155"/>
      <c r="I65" s="155"/>
      <c r="J65" s="32"/>
    </row>
    <row r="66" spans="1:11" s="25" customFormat="1" ht="18.75" customHeight="1" x14ac:dyDescent="0.35">
      <c r="A66" s="48"/>
      <c r="B66" s="34" t="s">
        <v>122</v>
      </c>
      <c r="C66" s="45" t="s">
        <v>79</v>
      </c>
      <c r="D66" s="47">
        <v>44215</v>
      </c>
      <c r="E66" s="46">
        <v>44219</v>
      </c>
      <c r="F66" s="46">
        <v>44232</v>
      </c>
      <c r="G66" s="46">
        <f t="shared" ref="G66:G71" si="0">F66+10</f>
        <v>44242</v>
      </c>
      <c r="H66" s="46">
        <f t="shared" ref="H66:H71" si="1">F66+10</f>
        <v>44242</v>
      </c>
      <c r="I66" s="39">
        <f t="shared" ref="I66:I71" si="2">F66+10</f>
        <v>44242</v>
      </c>
      <c r="J66" s="32"/>
    </row>
    <row r="67" spans="1:11" s="25" customFormat="1" ht="19.5" customHeight="1" x14ac:dyDescent="0.35">
      <c r="A67" s="104">
        <v>10123</v>
      </c>
      <c r="B67" s="34" t="s">
        <v>33</v>
      </c>
      <c r="C67" s="45" t="s">
        <v>117</v>
      </c>
      <c r="D67" s="47">
        <v>44224</v>
      </c>
      <c r="E67" s="46">
        <v>44227</v>
      </c>
      <c r="F67" s="46">
        <v>44237</v>
      </c>
      <c r="G67" s="46">
        <f t="shared" si="0"/>
        <v>44247</v>
      </c>
      <c r="H67" s="46">
        <f t="shared" si="1"/>
        <v>44247</v>
      </c>
      <c r="I67" s="39">
        <f t="shared" si="2"/>
        <v>44247</v>
      </c>
      <c r="J67" s="32"/>
    </row>
    <row r="68" spans="1:11" s="25" customFormat="1" ht="19.5" customHeight="1" x14ac:dyDescent="0.35">
      <c r="A68" s="104">
        <v>10137</v>
      </c>
      <c r="B68" s="34" t="s">
        <v>13</v>
      </c>
      <c r="C68" s="45" t="s">
        <v>125</v>
      </c>
      <c r="D68" s="47">
        <v>44231</v>
      </c>
      <c r="E68" s="46">
        <v>44235</v>
      </c>
      <c r="F68" s="46">
        <v>44248</v>
      </c>
      <c r="G68" s="46">
        <f t="shared" si="0"/>
        <v>44258</v>
      </c>
      <c r="H68" s="46">
        <f t="shared" si="1"/>
        <v>44258</v>
      </c>
      <c r="I68" s="39">
        <f t="shared" si="2"/>
        <v>44258</v>
      </c>
      <c r="J68" s="32"/>
    </row>
    <row r="69" spans="1:11" s="25" customFormat="1" ht="19.5" customHeight="1" x14ac:dyDescent="0.35">
      <c r="A69" s="104">
        <v>10138</v>
      </c>
      <c r="B69" s="34" t="s">
        <v>122</v>
      </c>
      <c r="C69" s="45" t="s">
        <v>77</v>
      </c>
      <c r="D69" s="47">
        <v>44245</v>
      </c>
      <c r="E69" s="46">
        <v>44249</v>
      </c>
      <c r="F69" s="46">
        <v>44265</v>
      </c>
      <c r="G69" s="46">
        <f t="shared" si="0"/>
        <v>44275</v>
      </c>
      <c r="H69" s="46">
        <f t="shared" si="1"/>
        <v>44275</v>
      </c>
      <c r="I69" s="39">
        <f t="shared" si="2"/>
        <v>44275</v>
      </c>
      <c r="J69" s="32"/>
    </row>
    <row r="70" spans="1:11" s="25" customFormat="1" ht="19.5" customHeight="1" x14ac:dyDescent="0.35">
      <c r="A70" s="104">
        <v>9658</v>
      </c>
      <c r="B70" s="34" t="s">
        <v>73</v>
      </c>
      <c r="C70" s="45" t="s">
        <v>124</v>
      </c>
      <c r="D70" s="47">
        <v>44245</v>
      </c>
      <c r="E70" s="46">
        <v>44250</v>
      </c>
      <c r="F70" s="46">
        <v>44263</v>
      </c>
      <c r="G70" s="46">
        <f t="shared" si="0"/>
        <v>44273</v>
      </c>
      <c r="H70" s="46">
        <f t="shared" si="1"/>
        <v>44273</v>
      </c>
      <c r="I70" s="39">
        <f t="shared" si="2"/>
        <v>44273</v>
      </c>
      <c r="J70" s="32"/>
    </row>
    <row r="71" spans="1:11" s="25" customFormat="1" ht="19.5" customHeight="1" thickBot="1" x14ac:dyDescent="0.4">
      <c r="A71" s="104">
        <v>10139</v>
      </c>
      <c r="B71" s="35" t="s">
        <v>123</v>
      </c>
      <c r="C71" s="36" t="s">
        <v>143</v>
      </c>
      <c r="D71" s="50">
        <v>44258</v>
      </c>
      <c r="E71" s="37">
        <v>44261</v>
      </c>
      <c r="F71" s="37">
        <v>44276</v>
      </c>
      <c r="G71" s="37">
        <f t="shared" si="0"/>
        <v>44286</v>
      </c>
      <c r="H71" s="37">
        <f t="shared" si="1"/>
        <v>44286</v>
      </c>
      <c r="I71" s="40">
        <f t="shared" si="2"/>
        <v>44286</v>
      </c>
      <c r="J71" s="32"/>
    </row>
    <row r="72" spans="1:11" s="25" customFormat="1" ht="18" customHeight="1" x14ac:dyDescent="0.35">
      <c r="A72" s="48"/>
      <c r="B72" s="51"/>
      <c r="C72" s="52"/>
      <c r="D72" s="33"/>
      <c r="E72" s="33"/>
      <c r="F72" s="33"/>
      <c r="G72" s="38"/>
      <c r="H72" s="49"/>
      <c r="I72" s="32"/>
      <c r="J72" s="32"/>
    </row>
    <row r="73" spans="1:11" s="25" customFormat="1" ht="25.5" customHeight="1" thickBot="1" x14ac:dyDescent="0.6">
      <c r="A73" s="48"/>
      <c r="B73" s="147" t="s">
        <v>37</v>
      </c>
      <c r="C73" s="147"/>
      <c r="D73" s="147"/>
      <c r="E73" s="147"/>
      <c r="F73" s="147"/>
      <c r="G73" s="147"/>
      <c r="H73" s="147"/>
      <c r="I73" s="147"/>
      <c r="J73" s="32"/>
      <c r="K73" s="24"/>
    </row>
    <row r="74" spans="1:11" s="25" customFormat="1" ht="18" customHeight="1" x14ac:dyDescent="0.3">
      <c r="A74" s="48"/>
      <c r="B74" s="148" t="s">
        <v>0</v>
      </c>
      <c r="C74" s="150" t="s">
        <v>22</v>
      </c>
      <c r="D74" s="152" t="s">
        <v>1</v>
      </c>
      <c r="E74" s="152" t="s">
        <v>2</v>
      </c>
      <c r="F74" s="152" t="s">
        <v>3</v>
      </c>
      <c r="G74" s="154" t="s">
        <v>38</v>
      </c>
      <c r="H74" s="154" t="s">
        <v>43</v>
      </c>
      <c r="I74" s="154" t="s">
        <v>44</v>
      </c>
      <c r="J74" s="32"/>
      <c r="K74" s="24"/>
    </row>
    <row r="75" spans="1:11" s="25" customFormat="1" ht="18" customHeight="1" thickBot="1" x14ac:dyDescent="0.35">
      <c r="A75" s="48"/>
      <c r="B75" s="149"/>
      <c r="C75" s="151"/>
      <c r="D75" s="153"/>
      <c r="E75" s="153"/>
      <c r="F75" s="153"/>
      <c r="G75" s="155"/>
      <c r="H75" s="155"/>
      <c r="I75" s="155"/>
      <c r="J75" s="32"/>
      <c r="K75" s="24"/>
    </row>
    <row r="76" spans="1:11" s="25" customFormat="1" ht="19.5" customHeight="1" x14ac:dyDescent="0.35">
      <c r="A76" s="105"/>
      <c r="B76" s="119" t="s">
        <v>122</v>
      </c>
      <c r="C76" s="132" t="s">
        <v>79</v>
      </c>
      <c r="D76" s="133">
        <v>44215</v>
      </c>
      <c r="E76" s="107">
        <v>44219</v>
      </c>
      <c r="F76" s="107">
        <v>44232</v>
      </c>
      <c r="G76" s="107">
        <f t="shared" ref="G76" si="3">F76+18</f>
        <v>44250</v>
      </c>
      <c r="H76" s="107">
        <f t="shared" ref="H76" si="4">G76+7</f>
        <v>44257</v>
      </c>
      <c r="I76" s="108">
        <f t="shared" ref="I76" si="5">G76+7</f>
        <v>44257</v>
      </c>
      <c r="J76" s="32"/>
      <c r="K76" s="24"/>
    </row>
    <row r="77" spans="1:11" s="25" customFormat="1" ht="19.5" customHeight="1" x14ac:dyDescent="0.35">
      <c r="A77" s="105"/>
      <c r="B77" s="34" t="s">
        <v>33</v>
      </c>
      <c r="C77" s="45" t="s">
        <v>117</v>
      </c>
      <c r="D77" s="47">
        <v>44224</v>
      </c>
      <c r="E77" s="46">
        <v>44227</v>
      </c>
      <c r="F77" s="46">
        <v>44237</v>
      </c>
      <c r="G77" s="46">
        <f t="shared" ref="G77:G81" si="6">F77+18</f>
        <v>44255</v>
      </c>
      <c r="H77" s="46">
        <f t="shared" ref="H77:H81" si="7">G77+7</f>
        <v>44262</v>
      </c>
      <c r="I77" s="39">
        <f t="shared" ref="I77:I81" si="8">G77+7</f>
        <v>44262</v>
      </c>
      <c r="J77" s="32"/>
      <c r="K77" s="24"/>
    </row>
    <row r="78" spans="1:11" s="25" customFormat="1" ht="19.5" customHeight="1" x14ac:dyDescent="0.35">
      <c r="A78" s="105"/>
      <c r="B78" s="34" t="s">
        <v>13</v>
      </c>
      <c r="C78" s="45" t="s">
        <v>125</v>
      </c>
      <c r="D78" s="47">
        <v>44231</v>
      </c>
      <c r="E78" s="46">
        <v>44235</v>
      </c>
      <c r="F78" s="46">
        <v>44248</v>
      </c>
      <c r="G78" s="46">
        <f t="shared" si="6"/>
        <v>44266</v>
      </c>
      <c r="H78" s="46">
        <f t="shared" si="7"/>
        <v>44273</v>
      </c>
      <c r="I78" s="39">
        <f t="shared" si="8"/>
        <v>44273</v>
      </c>
      <c r="J78" s="32"/>
      <c r="K78" s="24"/>
    </row>
    <row r="79" spans="1:11" s="25" customFormat="1" ht="19.5" customHeight="1" x14ac:dyDescent="0.35">
      <c r="A79" s="105"/>
      <c r="B79" s="34" t="s">
        <v>122</v>
      </c>
      <c r="C79" s="45" t="s">
        <v>77</v>
      </c>
      <c r="D79" s="47">
        <v>44245</v>
      </c>
      <c r="E79" s="46">
        <v>44249</v>
      </c>
      <c r="F79" s="46">
        <v>44265</v>
      </c>
      <c r="G79" s="46">
        <f t="shared" si="6"/>
        <v>44283</v>
      </c>
      <c r="H79" s="46">
        <f t="shared" si="7"/>
        <v>44290</v>
      </c>
      <c r="I79" s="39">
        <f t="shared" si="8"/>
        <v>44290</v>
      </c>
      <c r="J79" s="32"/>
      <c r="K79" s="24"/>
    </row>
    <row r="80" spans="1:11" s="25" customFormat="1" ht="19.5" customHeight="1" x14ac:dyDescent="0.35">
      <c r="A80" s="105"/>
      <c r="B80" s="34" t="s">
        <v>73</v>
      </c>
      <c r="C80" s="45" t="s">
        <v>124</v>
      </c>
      <c r="D80" s="47">
        <v>44245</v>
      </c>
      <c r="E80" s="46">
        <v>44250</v>
      </c>
      <c r="F80" s="46">
        <v>44263</v>
      </c>
      <c r="G80" s="46">
        <f t="shared" si="6"/>
        <v>44281</v>
      </c>
      <c r="H80" s="46">
        <f t="shared" si="7"/>
        <v>44288</v>
      </c>
      <c r="I80" s="39">
        <f t="shared" si="8"/>
        <v>44288</v>
      </c>
      <c r="J80" s="32"/>
      <c r="K80" s="24"/>
    </row>
    <row r="81" spans="1:11" s="25" customFormat="1" ht="19.5" customHeight="1" thickBot="1" x14ac:dyDescent="0.4">
      <c r="A81" s="105"/>
      <c r="B81" s="35" t="s">
        <v>123</v>
      </c>
      <c r="C81" s="36" t="s">
        <v>143</v>
      </c>
      <c r="D81" s="50">
        <v>44258</v>
      </c>
      <c r="E81" s="37">
        <v>44261</v>
      </c>
      <c r="F81" s="37">
        <v>44276</v>
      </c>
      <c r="G81" s="37">
        <f t="shared" si="6"/>
        <v>44294</v>
      </c>
      <c r="H81" s="37">
        <f t="shared" si="7"/>
        <v>44301</v>
      </c>
      <c r="I81" s="40">
        <f t="shared" si="8"/>
        <v>44301</v>
      </c>
      <c r="J81" s="32"/>
      <c r="K81" s="24"/>
    </row>
    <row r="82" spans="1:11" s="25" customFormat="1" ht="18" customHeight="1" x14ac:dyDescent="0.35">
      <c r="A82" s="48"/>
      <c r="B82" s="56"/>
      <c r="C82" s="57"/>
      <c r="D82" s="58"/>
      <c r="E82" s="59"/>
      <c r="F82" s="59"/>
      <c r="G82" s="59"/>
      <c r="H82" s="59"/>
      <c r="I82" s="59"/>
      <c r="J82" s="32"/>
    </row>
    <row r="83" spans="1:11" s="25" customFormat="1" ht="25.5" customHeight="1" thickBot="1" x14ac:dyDescent="0.6">
      <c r="A83" s="48"/>
      <c r="B83" s="147" t="s">
        <v>39</v>
      </c>
      <c r="C83" s="147"/>
      <c r="D83" s="147"/>
      <c r="E83" s="147"/>
      <c r="F83" s="147"/>
      <c r="G83" s="147"/>
      <c r="H83" s="147"/>
      <c r="I83" s="147"/>
      <c r="J83" s="32"/>
    </row>
    <row r="84" spans="1:11" s="25" customFormat="1" ht="18" customHeight="1" x14ac:dyDescent="0.3">
      <c r="A84" s="48"/>
      <c r="B84" s="148" t="s">
        <v>0</v>
      </c>
      <c r="C84" s="150" t="s">
        <v>22</v>
      </c>
      <c r="D84" s="152" t="s">
        <v>1</v>
      </c>
      <c r="E84" s="152" t="s">
        <v>2</v>
      </c>
      <c r="F84" s="152" t="s">
        <v>3</v>
      </c>
      <c r="G84" s="172" t="s">
        <v>47</v>
      </c>
      <c r="H84" s="154" t="s">
        <v>40</v>
      </c>
      <c r="I84" s="154" t="s">
        <v>41</v>
      </c>
      <c r="J84" s="32"/>
    </row>
    <row r="85" spans="1:11" s="25" customFormat="1" ht="18" customHeight="1" thickBot="1" x14ac:dyDescent="0.35">
      <c r="A85" s="48"/>
      <c r="B85" s="149"/>
      <c r="C85" s="151"/>
      <c r="D85" s="153"/>
      <c r="E85" s="153"/>
      <c r="F85" s="153"/>
      <c r="G85" s="173"/>
      <c r="H85" s="155"/>
      <c r="I85" s="155"/>
      <c r="J85" s="32"/>
    </row>
    <row r="86" spans="1:11" s="25" customFormat="1" ht="19.5" customHeight="1" x14ac:dyDescent="0.35">
      <c r="A86" s="105"/>
      <c r="B86" s="119" t="s">
        <v>122</v>
      </c>
      <c r="C86" s="132" t="s">
        <v>79</v>
      </c>
      <c r="D86" s="133">
        <v>44215</v>
      </c>
      <c r="E86" s="107">
        <v>44219</v>
      </c>
      <c r="F86" s="107">
        <v>44218</v>
      </c>
      <c r="G86" s="107">
        <f t="shared" ref="G86" si="9">F86+38</f>
        <v>44256</v>
      </c>
      <c r="H86" s="107">
        <f t="shared" ref="H86" si="10">F86+32</f>
        <v>44250</v>
      </c>
      <c r="I86" s="108">
        <f t="shared" ref="I86" si="11">F86+34</f>
        <v>44252</v>
      </c>
      <c r="J86" s="32"/>
    </row>
    <row r="87" spans="1:11" s="25" customFormat="1" ht="19.5" customHeight="1" x14ac:dyDescent="0.35">
      <c r="A87" s="105"/>
      <c r="B87" s="34" t="s">
        <v>33</v>
      </c>
      <c r="C87" s="45" t="s">
        <v>117</v>
      </c>
      <c r="D87" s="47">
        <v>44224</v>
      </c>
      <c r="E87" s="46">
        <v>44227</v>
      </c>
      <c r="F87" s="46">
        <v>43864</v>
      </c>
      <c r="G87" s="46">
        <f t="shared" ref="G87:G91" si="12">F87+38</f>
        <v>43902</v>
      </c>
      <c r="H87" s="46">
        <f t="shared" ref="H87:H91" si="13">F87+32</f>
        <v>43896</v>
      </c>
      <c r="I87" s="39">
        <f t="shared" ref="I87:I91" si="14">F87+34</f>
        <v>43898</v>
      </c>
      <c r="J87" s="32"/>
    </row>
    <row r="88" spans="1:11" s="25" customFormat="1" ht="19.5" customHeight="1" x14ac:dyDescent="0.35">
      <c r="A88" s="105"/>
      <c r="B88" s="34" t="s">
        <v>13</v>
      </c>
      <c r="C88" s="45" t="s">
        <v>125</v>
      </c>
      <c r="D88" s="47">
        <v>44231</v>
      </c>
      <c r="E88" s="46">
        <v>44235</v>
      </c>
      <c r="F88" s="46">
        <v>44237</v>
      </c>
      <c r="G88" s="46">
        <f t="shared" si="12"/>
        <v>44275</v>
      </c>
      <c r="H88" s="46">
        <f t="shared" si="13"/>
        <v>44269</v>
      </c>
      <c r="I88" s="39">
        <f t="shared" si="14"/>
        <v>44271</v>
      </c>
      <c r="J88" s="32"/>
    </row>
    <row r="89" spans="1:11" s="25" customFormat="1" ht="19.5" customHeight="1" x14ac:dyDescent="0.35">
      <c r="A89" s="105"/>
      <c r="B89" s="34" t="s">
        <v>122</v>
      </c>
      <c r="C89" s="45" t="s">
        <v>77</v>
      </c>
      <c r="D89" s="47">
        <v>44245</v>
      </c>
      <c r="E89" s="46">
        <v>44249</v>
      </c>
      <c r="F89" s="46">
        <v>44244</v>
      </c>
      <c r="G89" s="46">
        <f t="shared" si="12"/>
        <v>44282</v>
      </c>
      <c r="H89" s="46">
        <f t="shared" si="13"/>
        <v>44276</v>
      </c>
      <c r="I89" s="39">
        <f t="shared" si="14"/>
        <v>44278</v>
      </c>
      <c r="J89" s="32"/>
    </row>
    <row r="90" spans="1:11" s="25" customFormat="1" ht="19.5" customHeight="1" x14ac:dyDescent="0.35">
      <c r="A90" s="105"/>
      <c r="B90" s="34" t="s">
        <v>73</v>
      </c>
      <c r="C90" s="45" t="s">
        <v>124</v>
      </c>
      <c r="D90" s="47">
        <v>44245</v>
      </c>
      <c r="E90" s="46">
        <v>44250</v>
      </c>
      <c r="F90" s="46">
        <v>43875</v>
      </c>
      <c r="G90" s="46">
        <f t="shared" si="12"/>
        <v>43913</v>
      </c>
      <c r="H90" s="46">
        <f t="shared" si="13"/>
        <v>43907</v>
      </c>
      <c r="I90" s="39">
        <f t="shared" si="14"/>
        <v>43909</v>
      </c>
      <c r="J90" s="32"/>
    </row>
    <row r="91" spans="1:11" s="25" customFormat="1" ht="19.5" customHeight="1" thickBot="1" x14ac:dyDescent="0.4">
      <c r="A91" s="105"/>
      <c r="B91" s="35" t="s">
        <v>123</v>
      </c>
      <c r="C91" s="36" t="s">
        <v>143</v>
      </c>
      <c r="D91" s="50">
        <v>44258</v>
      </c>
      <c r="E91" s="37">
        <v>44261</v>
      </c>
      <c r="F91" s="37">
        <v>43891</v>
      </c>
      <c r="G91" s="37">
        <f t="shared" si="12"/>
        <v>43929</v>
      </c>
      <c r="H91" s="37">
        <f t="shared" si="13"/>
        <v>43923</v>
      </c>
      <c r="I91" s="40">
        <f t="shared" si="14"/>
        <v>43925</v>
      </c>
      <c r="J91" s="32"/>
    </row>
    <row r="92" spans="1:11" s="25" customFormat="1" ht="38.25" customHeight="1" thickBot="1" x14ac:dyDescent="0.6">
      <c r="A92" s="48"/>
      <c r="B92" s="147" t="s">
        <v>17</v>
      </c>
      <c r="C92" s="147"/>
      <c r="D92" s="147"/>
      <c r="E92" s="147"/>
      <c r="F92" s="147"/>
      <c r="G92" s="147"/>
      <c r="H92" s="147"/>
      <c r="I92" s="147"/>
      <c r="J92" s="32"/>
    </row>
    <row r="93" spans="1:11" s="25" customFormat="1" ht="20.25" customHeight="1" x14ac:dyDescent="0.3">
      <c r="A93" s="48"/>
      <c r="B93" s="148" t="s">
        <v>0</v>
      </c>
      <c r="C93" s="150" t="s">
        <v>22</v>
      </c>
      <c r="D93" s="152" t="s">
        <v>1</v>
      </c>
      <c r="E93" s="152" t="s">
        <v>2</v>
      </c>
      <c r="F93" s="152" t="s">
        <v>3</v>
      </c>
      <c r="G93" s="154" t="s">
        <v>42</v>
      </c>
      <c r="H93" s="154" t="s">
        <v>46</v>
      </c>
      <c r="I93" s="154" t="s">
        <v>45</v>
      </c>
      <c r="J93" s="32"/>
    </row>
    <row r="94" spans="1:11" s="25" customFormat="1" ht="20.100000000000001" customHeight="1" thickBot="1" x14ac:dyDescent="0.35">
      <c r="A94" s="48"/>
      <c r="B94" s="149"/>
      <c r="C94" s="151"/>
      <c r="D94" s="153"/>
      <c r="E94" s="153"/>
      <c r="F94" s="153"/>
      <c r="G94" s="155"/>
      <c r="H94" s="155"/>
      <c r="I94" s="155"/>
      <c r="J94" s="32"/>
    </row>
    <row r="95" spans="1:11" s="25" customFormat="1" ht="19.5" customHeight="1" x14ac:dyDescent="0.35">
      <c r="A95" s="48"/>
      <c r="B95" s="119" t="s">
        <v>122</v>
      </c>
      <c r="C95" s="132" t="s">
        <v>79</v>
      </c>
      <c r="D95" s="133">
        <v>44215</v>
      </c>
      <c r="E95" s="107">
        <v>44219</v>
      </c>
      <c r="F95" s="107">
        <v>44218</v>
      </c>
      <c r="G95" s="107">
        <f t="shared" ref="G95" si="15">F95+32</f>
        <v>44250</v>
      </c>
      <c r="H95" s="107">
        <f t="shared" ref="H95" si="16">F95+32</f>
        <v>44250</v>
      </c>
      <c r="I95" s="108">
        <f t="shared" ref="I95" si="17">F95+32</f>
        <v>44250</v>
      </c>
      <c r="J95" s="32"/>
    </row>
    <row r="96" spans="1:11" s="25" customFormat="1" ht="19.5" customHeight="1" x14ac:dyDescent="0.35">
      <c r="A96" s="105"/>
      <c r="B96" s="34" t="s">
        <v>33</v>
      </c>
      <c r="C96" s="45" t="s">
        <v>117</v>
      </c>
      <c r="D96" s="47">
        <v>44224</v>
      </c>
      <c r="E96" s="46">
        <v>44227</v>
      </c>
      <c r="F96" s="46">
        <v>43864</v>
      </c>
      <c r="G96" s="46">
        <f t="shared" ref="G96:G100" si="18">F96+32</f>
        <v>43896</v>
      </c>
      <c r="H96" s="46">
        <f t="shared" ref="H96:H100" si="19">F96+32</f>
        <v>43896</v>
      </c>
      <c r="I96" s="39">
        <f t="shared" ref="I96:I100" si="20">F96+32</f>
        <v>43896</v>
      </c>
      <c r="J96" s="32"/>
    </row>
    <row r="97" spans="1:10" s="25" customFormat="1" ht="19.5" customHeight="1" x14ac:dyDescent="0.35">
      <c r="A97" s="105"/>
      <c r="B97" s="34" t="s">
        <v>13</v>
      </c>
      <c r="C97" s="45" t="s">
        <v>125</v>
      </c>
      <c r="D97" s="47">
        <v>44231</v>
      </c>
      <c r="E97" s="46">
        <v>44235</v>
      </c>
      <c r="F97" s="46">
        <v>44237</v>
      </c>
      <c r="G97" s="46">
        <f t="shared" si="18"/>
        <v>44269</v>
      </c>
      <c r="H97" s="46">
        <f t="shared" si="19"/>
        <v>44269</v>
      </c>
      <c r="I97" s="39">
        <f t="shared" si="20"/>
        <v>44269</v>
      </c>
      <c r="J97" s="32"/>
    </row>
    <row r="98" spans="1:10" s="25" customFormat="1" ht="19.5" customHeight="1" x14ac:dyDescent="0.35">
      <c r="A98" s="105"/>
      <c r="B98" s="34" t="s">
        <v>122</v>
      </c>
      <c r="C98" s="45" t="s">
        <v>77</v>
      </c>
      <c r="D98" s="47">
        <v>44245</v>
      </c>
      <c r="E98" s="46">
        <v>44249</v>
      </c>
      <c r="F98" s="46">
        <v>44244</v>
      </c>
      <c r="G98" s="46">
        <f t="shared" si="18"/>
        <v>44276</v>
      </c>
      <c r="H98" s="46">
        <f t="shared" si="19"/>
        <v>44276</v>
      </c>
      <c r="I98" s="39">
        <f t="shared" si="20"/>
        <v>44276</v>
      </c>
      <c r="J98" s="32"/>
    </row>
    <row r="99" spans="1:10" s="25" customFormat="1" ht="19.5" customHeight="1" x14ac:dyDescent="0.35">
      <c r="A99" s="105"/>
      <c r="B99" s="34" t="s">
        <v>73</v>
      </c>
      <c r="C99" s="45" t="s">
        <v>124</v>
      </c>
      <c r="D99" s="47">
        <v>44245</v>
      </c>
      <c r="E99" s="46">
        <v>44250</v>
      </c>
      <c r="F99" s="46">
        <v>43875</v>
      </c>
      <c r="G99" s="46">
        <f t="shared" si="18"/>
        <v>43907</v>
      </c>
      <c r="H99" s="46">
        <f t="shared" si="19"/>
        <v>43907</v>
      </c>
      <c r="I99" s="39">
        <f t="shared" si="20"/>
        <v>43907</v>
      </c>
      <c r="J99" s="32"/>
    </row>
    <row r="100" spans="1:10" s="25" customFormat="1" ht="19.5" customHeight="1" thickBot="1" x14ac:dyDescent="0.4">
      <c r="A100" s="105"/>
      <c r="B100" s="35" t="s">
        <v>123</v>
      </c>
      <c r="C100" s="36" t="s">
        <v>143</v>
      </c>
      <c r="D100" s="50">
        <v>44258</v>
      </c>
      <c r="E100" s="37">
        <v>44261</v>
      </c>
      <c r="F100" s="37">
        <v>43891</v>
      </c>
      <c r="G100" s="37">
        <f t="shared" si="18"/>
        <v>43923</v>
      </c>
      <c r="H100" s="37">
        <f t="shared" si="19"/>
        <v>43923</v>
      </c>
      <c r="I100" s="40">
        <f t="shared" si="20"/>
        <v>43923</v>
      </c>
      <c r="J100" s="32"/>
    </row>
    <row r="101" spans="1:10" s="25" customFormat="1" ht="20.25" customHeight="1" x14ac:dyDescent="0.35">
      <c r="A101" s="48"/>
      <c r="B101" s="56"/>
      <c r="C101" s="57"/>
      <c r="D101" s="62"/>
      <c r="E101" s="59"/>
      <c r="F101" s="59"/>
      <c r="G101" s="59"/>
      <c r="H101" s="59"/>
      <c r="I101" s="59"/>
      <c r="J101" s="32"/>
    </row>
    <row r="102" spans="1:10" s="25" customFormat="1" ht="20.25" customHeight="1" x14ac:dyDescent="0.35">
      <c r="A102" s="48"/>
      <c r="B102" s="56"/>
      <c r="C102" s="57"/>
      <c r="D102" s="62"/>
      <c r="E102" s="59"/>
      <c r="F102" s="59"/>
      <c r="G102" s="59"/>
      <c r="H102" s="59"/>
      <c r="I102" s="59"/>
      <c r="J102" s="32"/>
    </row>
    <row r="103" spans="1:10" s="25" customFormat="1" ht="20.25" customHeight="1" x14ac:dyDescent="0.35">
      <c r="A103" s="48"/>
      <c r="B103" s="56"/>
      <c r="C103" s="57"/>
      <c r="D103" s="62"/>
      <c r="E103" s="59"/>
      <c r="F103" s="59"/>
      <c r="G103" s="59"/>
      <c r="H103" s="59"/>
      <c r="I103" s="59"/>
      <c r="J103" s="32"/>
    </row>
    <row r="104" spans="1:10" s="25" customFormat="1" ht="20.25" customHeight="1" x14ac:dyDescent="0.35">
      <c r="A104" s="48"/>
      <c r="B104" s="56"/>
      <c r="C104" s="57"/>
      <c r="D104" s="62"/>
      <c r="E104" s="59"/>
      <c r="F104" s="59"/>
      <c r="G104" s="59"/>
      <c r="H104" s="59"/>
      <c r="I104" s="59"/>
      <c r="J104" s="32"/>
    </row>
    <row r="105" spans="1:10" s="25" customFormat="1" ht="20.25" customHeight="1" x14ac:dyDescent="0.35">
      <c r="A105" s="48"/>
      <c r="B105" s="56"/>
      <c r="C105" s="57"/>
      <c r="D105" s="62"/>
      <c r="E105" s="59"/>
      <c r="F105" s="59"/>
      <c r="G105" s="59"/>
      <c r="H105" s="59"/>
      <c r="I105" s="59"/>
      <c r="J105" s="32"/>
    </row>
    <row r="106" spans="1:10" s="25" customFormat="1" ht="20.25" customHeight="1" x14ac:dyDescent="0.35">
      <c r="A106" s="48"/>
      <c r="B106" s="56"/>
      <c r="C106" s="57"/>
      <c r="D106" s="62"/>
      <c r="E106" s="59"/>
      <c r="F106" s="59"/>
      <c r="G106" s="59"/>
      <c r="H106" s="59"/>
      <c r="I106" s="59"/>
      <c r="J106" s="32"/>
    </row>
    <row r="107" spans="1:10" s="25" customFormat="1" ht="20.25" customHeight="1" x14ac:dyDescent="0.35">
      <c r="A107" s="48"/>
      <c r="B107" s="56"/>
      <c r="C107" s="57"/>
      <c r="D107" s="62"/>
      <c r="E107" s="59"/>
      <c r="F107" s="59"/>
      <c r="G107" s="59"/>
      <c r="H107" s="59"/>
      <c r="I107" s="59"/>
      <c r="J107" s="32"/>
    </row>
    <row r="108" spans="1:10" s="25" customFormat="1" ht="20.25" customHeight="1" x14ac:dyDescent="0.35">
      <c r="A108" s="48"/>
      <c r="B108" s="56"/>
      <c r="C108" s="57"/>
      <c r="D108" s="62"/>
      <c r="E108" s="59"/>
      <c r="F108" s="59"/>
      <c r="G108" s="59"/>
      <c r="H108" s="59"/>
      <c r="I108" s="59"/>
      <c r="J108" s="32"/>
    </row>
    <row r="109" spans="1:10" s="25" customFormat="1" ht="12.75" customHeight="1" x14ac:dyDescent="0.25">
      <c r="A109" s="48"/>
      <c r="B109" s="53"/>
      <c r="C109" s="54"/>
      <c r="D109" s="55"/>
      <c r="E109" s="55"/>
      <c r="F109" s="38"/>
      <c r="G109" s="38"/>
      <c r="H109" s="49"/>
      <c r="I109" s="32"/>
      <c r="J109" s="32"/>
    </row>
    <row r="110" spans="1:10" s="25" customFormat="1" ht="24.75" customHeight="1" thickBot="1" x14ac:dyDescent="0.6">
      <c r="A110" s="48"/>
      <c r="B110" s="147" t="s">
        <v>34</v>
      </c>
      <c r="C110" s="147"/>
      <c r="D110" s="147"/>
      <c r="E110" s="147"/>
      <c r="F110" s="147"/>
      <c r="G110" s="147"/>
      <c r="H110" s="147"/>
      <c r="I110" s="32"/>
      <c r="J110" s="32"/>
    </row>
    <row r="111" spans="1:10" s="25" customFormat="1" ht="12.75" customHeight="1" x14ac:dyDescent="0.3">
      <c r="A111" s="48"/>
      <c r="B111" s="148" t="s">
        <v>0</v>
      </c>
      <c r="C111" s="150" t="s">
        <v>22</v>
      </c>
      <c r="D111" s="152" t="s">
        <v>1</v>
      </c>
      <c r="E111" s="152" t="s">
        <v>2</v>
      </c>
      <c r="F111" s="152" t="s">
        <v>21</v>
      </c>
      <c r="G111" s="154" t="s">
        <v>35</v>
      </c>
      <c r="H111" s="154" t="s">
        <v>36</v>
      </c>
      <c r="I111" s="32"/>
      <c r="J111" s="32"/>
    </row>
    <row r="112" spans="1:10" s="25" customFormat="1" ht="25.5" customHeight="1" thickBot="1" x14ac:dyDescent="0.35">
      <c r="A112" s="48"/>
      <c r="B112" s="149"/>
      <c r="C112" s="151"/>
      <c r="D112" s="153"/>
      <c r="E112" s="153"/>
      <c r="F112" s="153"/>
      <c r="G112" s="155"/>
      <c r="H112" s="155"/>
      <c r="I112" s="32"/>
      <c r="J112" s="32"/>
    </row>
    <row r="113" spans="1:10" s="25" customFormat="1" ht="19.5" customHeight="1" x14ac:dyDescent="0.35">
      <c r="A113" s="48"/>
      <c r="B113" s="26" t="s">
        <v>18</v>
      </c>
      <c r="C113" s="100">
        <v>2033</v>
      </c>
      <c r="D113" s="28">
        <v>44214</v>
      </c>
      <c r="E113" s="28">
        <v>44218</v>
      </c>
      <c r="F113" s="97">
        <v>44224</v>
      </c>
      <c r="G113" s="129">
        <f>F113+3</f>
        <v>44227</v>
      </c>
      <c r="H113" s="130">
        <f>G113+4</f>
        <v>44231</v>
      </c>
      <c r="I113" s="32"/>
      <c r="J113" s="32"/>
    </row>
    <row r="114" spans="1:10" s="25" customFormat="1" ht="19.5" customHeight="1" x14ac:dyDescent="0.35">
      <c r="A114" s="48"/>
      <c r="B114" s="26" t="s">
        <v>20</v>
      </c>
      <c r="C114" s="100">
        <v>2101</v>
      </c>
      <c r="D114" s="28">
        <v>44218</v>
      </c>
      <c r="E114" s="28">
        <v>44222</v>
      </c>
      <c r="F114" s="97">
        <v>44230</v>
      </c>
      <c r="G114" s="97">
        <f>F114+3</f>
        <v>44233</v>
      </c>
      <c r="H114" s="41">
        <f>G114+4</f>
        <v>44237</v>
      </c>
      <c r="I114" s="32"/>
      <c r="J114" s="32"/>
    </row>
    <row r="115" spans="1:10" s="25" customFormat="1" ht="19.5" customHeight="1" x14ac:dyDescent="0.35">
      <c r="A115" s="48"/>
      <c r="B115" s="26" t="s">
        <v>18</v>
      </c>
      <c r="C115" s="100">
        <v>2101</v>
      </c>
      <c r="D115" s="28">
        <v>44228</v>
      </c>
      <c r="E115" s="28">
        <v>44238</v>
      </c>
      <c r="F115" s="97">
        <v>44243</v>
      </c>
      <c r="G115" s="97">
        <v>43864</v>
      </c>
      <c r="H115" s="41">
        <f>G115+4</f>
        <v>43868</v>
      </c>
      <c r="I115" s="32"/>
      <c r="J115" s="32"/>
    </row>
    <row r="116" spans="1:10" s="25" customFormat="1" ht="19.5" customHeight="1" x14ac:dyDescent="0.35">
      <c r="A116" s="48"/>
      <c r="B116" s="26" t="s">
        <v>19</v>
      </c>
      <c r="C116" s="100">
        <v>2103</v>
      </c>
      <c r="D116" s="28">
        <v>44235</v>
      </c>
      <c r="E116" s="28">
        <v>44241</v>
      </c>
      <c r="F116" s="97">
        <v>44245</v>
      </c>
      <c r="G116" s="97">
        <f>F116+3</f>
        <v>44248</v>
      </c>
      <c r="H116" s="41">
        <f>G116+4</f>
        <v>44252</v>
      </c>
      <c r="I116" s="32"/>
      <c r="J116" s="32"/>
    </row>
    <row r="117" spans="1:10" s="25" customFormat="1" ht="19.5" customHeight="1" thickBot="1" x14ac:dyDescent="0.4">
      <c r="A117" s="48"/>
      <c r="B117" s="27" t="s">
        <v>148</v>
      </c>
      <c r="C117" s="42">
        <v>2103</v>
      </c>
      <c r="D117" s="21">
        <v>44242</v>
      </c>
      <c r="E117" s="21">
        <v>44248</v>
      </c>
      <c r="F117" s="43">
        <v>44252</v>
      </c>
      <c r="G117" s="43">
        <f>F117+3</f>
        <v>44255</v>
      </c>
      <c r="H117" s="44">
        <f>G117+4</f>
        <v>44259</v>
      </c>
      <c r="I117" s="32"/>
      <c r="J117" s="32"/>
    </row>
    <row r="118" spans="1:10" s="25" customFormat="1" ht="18" customHeight="1" x14ac:dyDescent="0.25">
      <c r="A118" s="48"/>
      <c r="B118" s="53"/>
      <c r="C118" s="54"/>
      <c r="D118" s="55"/>
      <c r="E118" s="55"/>
      <c r="F118" s="38"/>
      <c r="G118" s="38"/>
      <c r="H118" s="49"/>
      <c r="I118" s="32"/>
      <c r="J118" s="32"/>
    </row>
    <row r="119" spans="1:10" s="25" customFormat="1" ht="18" customHeight="1" x14ac:dyDescent="0.25">
      <c r="A119" s="48"/>
      <c r="B119" s="53"/>
      <c r="C119" s="54"/>
      <c r="D119" s="55"/>
      <c r="E119" s="55"/>
      <c r="F119" s="38"/>
      <c r="G119" s="38"/>
      <c r="H119" s="49"/>
      <c r="I119" s="32"/>
      <c r="J119" s="32"/>
    </row>
    <row r="120" spans="1:10" s="25" customFormat="1" ht="18" customHeight="1" x14ac:dyDescent="0.25">
      <c r="A120" s="48"/>
      <c r="B120" s="53"/>
      <c r="C120" s="54"/>
      <c r="D120" s="55"/>
      <c r="E120" s="55"/>
      <c r="F120" s="38"/>
      <c r="G120" s="38"/>
      <c r="H120" s="49"/>
      <c r="I120" s="32"/>
      <c r="J120" s="32"/>
    </row>
    <row r="121" spans="1:10" s="25" customFormat="1" ht="18" customHeight="1" x14ac:dyDescent="0.25">
      <c r="A121" s="48"/>
      <c r="B121" s="53"/>
      <c r="C121" s="54"/>
      <c r="D121" s="55"/>
      <c r="E121" s="55"/>
      <c r="F121" s="38"/>
      <c r="G121" s="38"/>
      <c r="H121" s="49"/>
      <c r="I121" s="32"/>
      <c r="J121" s="32"/>
    </row>
    <row r="122" spans="1:10" s="25" customFormat="1" ht="18" customHeight="1" x14ac:dyDescent="0.25">
      <c r="A122" s="48"/>
      <c r="B122" s="53"/>
      <c r="C122" s="54"/>
      <c r="D122" s="55"/>
      <c r="E122" s="55"/>
      <c r="F122" s="38"/>
      <c r="G122" s="38"/>
      <c r="H122" s="49"/>
      <c r="I122" s="32"/>
      <c r="J122" s="32"/>
    </row>
    <row r="123" spans="1:10" s="25" customFormat="1" ht="18" customHeight="1" x14ac:dyDescent="0.25">
      <c r="A123" s="48"/>
      <c r="B123" s="53"/>
      <c r="C123" s="54"/>
      <c r="D123" s="55"/>
      <c r="E123" s="55"/>
      <c r="F123" s="38"/>
      <c r="G123" s="38"/>
      <c r="H123" s="49"/>
      <c r="I123" s="32"/>
      <c r="J123" s="32"/>
    </row>
    <row r="124" spans="1:10" s="25" customFormat="1" ht="18" customHeight="1" x14ac:dyDescent="0.25">
      <c r="A124" s="48"/>
      <c r="B124" s="53"/>
      <c r="C124" s="54"/>
      <c r="D124" s="55"/>
      <c r="E124" s="55"/>
      <c r="F124" s="38"/>
      <c r="G124" s="38"/>
      <c r="H124" s="49"/>
      <c r="I124" s="32"/>
      <c r="J124" s="32"/>
    </row>
    <row r="125" spans="1:10" s="25" customFormat="1" ht="18" customHeight="1" x14ac:dyDescent="0.25">
      <c r="A125" s="48"/>
      <c r="B125" s="53"/>
      <c r="C125" s="54"/>
      <c r="D125" s="55"/>
      <c r="E125" s="55"/>
      <c r="F125" s="38"/>
      <c r="G125" s="38"/>
      <c r="H125" s="49"/>
      <c r="I125" s="32"/>
      <c r="J125" s="32"/>
    </row>
    <row r="126" spans="1:10" s="25" customFormat="1" ht="18" customHeight="1" x14ac:dyDescent="0.25">
      <c r="A126" s="48"/>
      <c r="B126" s="53"/>
      <c r="C126" s="54"/>
      <c r="D126" s="55"/>
      <c r="E126" s="55"/>
      <c r="F126" s="38"/>
      <c r="G126" s="38"/>
      <c r="H126" s="60"/>
      <c r="I126" s="60"/>
      <c r="J126" s="60"/>
    </row>
    <row r="127" spans="1:10" s="25" customFormat="1" ht="18" customHeight="1" x14ac:dyDescent="0.25">
      <c r="A127" s="48"/>
      <c r="B127" s="53"/>
      <c r="C127" s="54"/>
      <c r="D127" s="55"/>
      <c r="E127" s="55"/>
      <c r="F127" s="38"/>
      <c r="G127" s="38"/>
      <c r="H127" s="60"/>
      <c r="I127" s="60"/>
      <c r="J127" s="60"/>
    </row>
    <row r="128" spans="1:10" s="25" customFormat="1" ht="18" customHeight="1" x14ac:dyDescent="0.25">
      <c r="A128" s="48"/>
      <c r="B128" s="53"/>
      <c r="C128" s="63"/>
      <c r="D128" s="55"/>
      <c r="E128" s="55"/>
      <c r="F128" s="38"/>
      <c r="G128" s="38"/>
      <c r="H128" s="60"/>
      <c r="I128" s="60"/>
      <c r="J128" s="60"/>
    </row>
    <row r="129" spans="1:11" s="25" customFormat="1" ht="18" customHeight="1" x14ac:dyDescent="0.25">
      <c r="A129" s="48"/>
      <c r="B129" s="53"/>
      <c r="C129" s="63"/>
      <c r="D129" s="55"/>
      <c r="E129" s="55"/>
      <c r="F129" s="38"/>
      <c r="G129" s="38"/>
      <c r="H129" s="60"/>
      <c r="I129" s="60"/>
      <c r="J129" s="60"/>
    </row>
    <row r="130" spans="1:11" s="25" customFormat="1" ht="18" customHeight="1" x14ac:dyDescent="0.3">
      <c r="A130" s="48"/>
      <c r="B130" s="63"/>
      <c r="C130" s="63"/>
      <c r="D130" s="32"/>
      <c r="E130" s="32"/>
      <c r="F130" s="32"/>
      <c r="G130" s="32"/>
      <c r="H130" s="32"/>
      <c r="I130" s="32"/>
      <c r="J130" s="32"/>
    </row>
    <row r="131" spans="1:11" ht="18" customHeight="1" x14ac:dyDescent="0.3">
      <c r="B131" s="64"/>
      <c r="C131" s="64"/>
      <c r="D131" s="8"/>
      <c r="E131" s="8"/>
      <c r="F131" s="8"/>
      <c r="G131" s="8"/>
      <c r="H131" s="8"/>
      <c r="I131" s="8"/>
      <c r="J131" s="8"/>
    </row>
    <row r="132" spans="1:11" ht="18" customHeight="1" x14ac:dyDescent="0.3">
      <c r="B132" s="6"/>
      <c r="C132" s="6"/>
      <c r="D132" s="7"/>
      <c r="E132" s="7"/>
      <c r="F132" s="7"/>
      <c r="G132" s="7"/>
      <c r="H132" s="7"/>
      <c r="I132" s="61"/>
    </row>
    <row r="133" spans="1:11" ht="18" customHeight="1" x14ac:dyDescent="0.3">
      <c r="B133" s="6"/>
      <c r="C133" s="6"/>
      <c r="D133" s="7"/>
      <c r="E133" s="7"/>
      <c r="F133" s="7"/>
      <c r="G133" s="7"/>
      <c r="H133" s="7"/>
      <c r="I133" s="7"/>
      <c r="J133" s="61"/>
    </row>
    <row r="134" spans="1:11" ht="18" customHeight="1" x14ac:dyDescent="0.3">
      <c r="B134" s="6"/>
      <c r="C134" s="6"/>
      <c r="D134" s="7"/>
      <c r="E134" s="7"/>
      <c r="F134" s="7"/>
      <c r="G134" s="7"/>
      <c r="H134" s="7"/>
      <c r="I134" s="61"/>
    </row>
    <row r="135" spans="1:11" ht="18" customHeight="1" x14ac:dyDescent="0.3">
      <c r="B135" s="6"/>
      <c r="C135" s="6"/>
      <c r="D135" s="7"/>
      <c r="E135" s="7"/>
      <c r="F135" s="7"/>
      <c r="G135" s="7"/>
      <c r="H135" s="7"/>
      <c r="I135" s="7"/>
    </row>
    <row r="136" spans="1:11" ht="18" customHeight="1" x14ac:dyDescent="0.3">
      <c r="B136" s="6"/>
      <c r="C136" s="6"/>
      <c r="D136" s="7"/>
      <c r="E136" s="7"/>
      <c r="F136" s="7"/>
      <c r="G136" s="7"/>
      <c r="H136" s="7"/>
      <c r="I136" s="7"/>
    </row>
    <row r="137" spans="1:11" ht="18" customHeight="1" x14ac:dyDescent="0.3">
      <c r="B137" s="6"/>
      <c r="C137" s="6"/>
      <c r="D137" s="7"/>
      <c r="E137" s="7"/>
      <c r="F137" s="7"/>
      <c r="G137" s="7"/>
      <c r="H137" s="7"/>
      <c r="I137" s="7"/>
    </row>
    <row r="138" spans="1:11" ht="18" customHeight="1" x14ac:dyDescent="0.3">
      <c r="B138" s="6"/>
      <c r="C138" s="6"/>
      <c r="D138" s="7"/>
      <c r="E138" s="65"/>
      <c r="F138" s="65"/>
      <c r="G138" s="65"/>
      <c r="H138" s="65"/>
      <c r="I138" s="7"/>
    </row>
    <row r="139" spans="1:11" ht="18" customHeight="1" x14ac:dyDescent="0.3">
      <c r="B139" s="6"/>
      <c r="C139" s="6"/>
      <c r="D139" s="7"/>
      <c r="E139" s="7"/>
      <c r="F139" s="7"/>
      <c r="G139" s="7"/>
      <c r="H139" s="7"/>
      <c r="I139" s="7"/>
      <c r="K139" s="5"/>
    </row>
    <row r="140" spans="1:11" ht="18" customHeight="1" x14ac:dyDescent="0.3">
      <c r="B140" s="6"/>
      <c r="C140" s="6"/>
      <c r="D140" s="7"/>
      <c r="E140" s="171"/>
      <c r="F140" s="171"/>
      <c r="G140" s="171"/>
      <c r="H140" s="171"/>
      <c r="I140" s="7"/>
    </row>
    <row r="141" spans="1:11" ht="18" customHeight="1" x14ac:dyDescent="0.3">
      <c r="B141" s="6"/>
      <c r="C141" s="6"/>
      <c r="D141" s="7"/>
      <c r="E141" s="7"/>
      <c r="F141" s="7"/>
      <c r="G141" s="7"/>
      <c r="H141" s="7"/>
      <c r="I141" s="7"/>
    </row>
    <row r="142" spans="1:11" ht="18" customHeight="1" x14ac:dyDescent="0.3">
      <c r="B142" s="6"/>
      <c r="C142" s="6"/>
      <c r="D142" s="7"/>
      <c r="E142" s="169"/>
      <c r="F142" s="169"/>
      <c r="G142" s="169"/>
      <c r="H142" s="169"/>
      <c r="I142" s="7"/>
    </row>
    <row r="143" spans="1:11" ht="18" customHeight="1" x14ac:dyDescent="0.3">
      <c r="B143" s="6"/>
      <c r="C143" s="6"/>
      <c r="D143" s="7"/>
      <c r="E143" s="169"/>
      <c r="F143" s="169"/>
      <c r="G143" s="169"/>
      <c r="H143" s="169"/>
      <c r="I143" s="7"/>
    </row>
    <row r="144" spans="1:11" ht="18" customHeight="1" x14ac:dyDescent="0.3">
      <c r="B144" s="6"/>
      <c r="C144" s="6"/>
      <c r="D144" s="7"/>
      <c r="E144" s="169"/>
      <c r="F144" s="169"/>
      <c r="G144" s="169"/>
      <c r="H144" s="169"/>
      <c r="I144" s="7"/>
    </row>
    <row r="145" spans="2:10" ht="18" customHeight="1" x14ac:dyDescent="0.3">
      <c r="B145" s="6"/>
      <c r="C145" s="6"/>
      <c r="D145" s="7"/>
      <c r="E145" s="170"/>
      <c r="F145" s="170"/>
      <c r="G145" s="170"/>
      <c r="H145" s="170"/>
      <c r="I145" s="7"/>
    </row>
    <row r="146" spans="2:10" ht="18" customHeight="1" x14ac:dyDescent="0.3">
      <c r="B146" s="6"/>
      <c r="C146" s="6"/>
      <c r="D146" s="7"/>
      <c r="E146" s="170"/>
      <c r="F146" s="170"/>
      <c r="G146" s="170"/>
      <c r="H146" s="170"/>
      <c r="I146" s="7"/>
    </row>
    <row r="147" spans="2:10" ht="18" customHeight="1" x14ac:dyDescent="0.3">
      <c r="B147" s="6"/>
      <c r="C147" s="6"/>
      <c r="D147" s="7"/>
      <c r="E147" s="7"/>
      <c r="F147" s="7"/>
      <c r="G147" s="7"/>
      <c r="H147" s="7"/>
      <c r="I147" s="7"/>
    </row>
    <row r="148" spans="2:10" ht="18" customHeight="1" x14ac:dyDescent="0.3">
      <c r="B148" s="6"/>
      <c r="C148" s="6"/>
      <c r="D148" s="7"/>
      <c r="E148" s="7"/>
      <c r="F148" s="7"/>
      <c r="G148" s="7"/>
      <c r="H148" s="7"/>
      <c r="I148" s="7"/>
    </row>
    <row r="149" spans="2:10" ht="18" customHeight="1" x14ac:dyDescent="0.3">
      <c r="B149" s="6"/>
      <c r="C149" s="6"/>
      <c r="D149" s="7"/>
      <c r="E149" s="7"/>
      <c r="F149" s="7"/>
      <c r="G149" s="7"/>
      <c r="H149" s="7"/>
      <c r="I149" s="7"/>
    </row>
    <row r="150" spans="2:10" ht="18" customHeight="1" x14ac:dyDescent="0.3">
      <c r="B150" s="6"/>
      <c r="C150" s="6"/>
      <c r="D150" s="7"/>
      <c r="E150" s="7"/>
      <c r="F150" s="7"/>
      <c r="G150" s="7"/>
      <c r="H150" s="7"/>
      <c r="I150" s="7"/>
    </row>
    <row r="151" spans="2:10" ht="18" customHeight="1" x14ac:dyDescent="0.3">
      <c r="B151" s="6"/>
      <c r="C151" s="6"/>
      <c r="D151" s="7"/>
      <c r="E151" s="7"/>
      <c r="F151" s="7"/>
      <c r="G151" s="7"/>
      <c r="H151" s="7"/>
      <c r="I151" s="7"/>
    </row>
    <row r="152" spans="2:10" ht="18" customHeight="1" x14ac:dyDescent="0.3">
      <c r="B152" s="6"/>
      <c r="C152" s="6"/>
      <c r="D152" s="7"/>
      <c r="E152" s="7"/>
      <c r="F152" s="7"/>
      <c r="G152" s="7"/>
      <c r="H152" s="7"/>
      <c r="I152" s="7"/>
    </row>
    <row r="153" spans="2:10" ht="18" customHeight="1" x14ac:dyDescent="0.3">
      <c r="B153" s="6"/>
      <c r="C153" s="6"/>
      <c r="D153" s="7"/>
      <c r="E153" s="7"/>
      <c r="F153" s="7"/>
      <c r="G153" s="7"/>
      <c r="H153" s="7"/>
      <c r="I153" s="7"/>
    </row>
    <row r="154" spans="2:10" ht="18" customHeight="1" x14ac:dyDescent="0.3">
      <c r="B154" s="6"/>
      <c r="C154" s="6"/>
      <c r="D154" s="7"/>
      <c r="E154" s="7"/>
      <c r="F154" s="7"/>
      <c r="G154" s="7"/>
      <c r="H154" s="7"/>
      <c r="I154" s="7"/>
    </row>
    <row r="155" spans="2:10" ht="18" customHeight="1" x14ac:dyDescent="0.3">
      <c r="B155" s="6"/>
      <c r="C155" s="6"/>
      <c r="D155" s="7"/>
      <c r="E155" s="7"/>
      <c r="F155" s="7"/>
      <c r="G155" s="7"/>
      <c r="H155" s="7"/>
      <c r="I155" s="7"/>
    </row>
    <row r="156" spans="2:10" ht="18" customHeight="1" x14ac:dyDescent="0.3">
      <c r="B156" s="6"/>
      <c r="C156" s="6"/>
      <c r="D156" s="7"/>
      <c r="E156" s="7"/>
      <c r="F156" s="7"/>
      <c r="G156" s="7"/>
      <c r="H156" s="7"/>
      <c r="I156" s="7"/>
    </row>
    <row r="157" spans="2:10" ht="18" customHeight="1" x14ac:dyDescent="0.3">
      <c r="B157" s="69" t="s">
        <v>48</v>
      </c>
      <c r="C157" s="70"/>
      <c r="D157" s="71"/>
      <c r="E157" s="71"/>
      <c r="F157" s="71"/>
      <c r="G157" s="71"/>
      <c r="H157" s="71"/>
      <c r="I157" s="71"/>
      <c r="J157" s="71"/>
    </row>
    <row r="158" spans="2:10" ht="18" customHeight="1" x14ac:dyDescent="0.3">
      <c r="B158" s="69" t="s">
        <v>49</v>
      </c>
      <c r="C158" s="70"/>
      <c r="D158" s="71"/>
      <c r="E158" s="71"/>
      <c r="F158" s="71"/>
      <c r="G158" s="71"/>
      <c r="H158" s="71"/>
      <c r="I158" s="71"/>
      <c r="J158" s="71"/>
    </row>
    <row r="159" spans="2:10" ht="18" customHeight="1" x14ac:dyDescent="0.3">
      <c r="B159" s="69" t="s">
        <v>50</v>
      </c>
      <c r="C159" s="70"/>
      <c r="D159" s="71"/>
      <c r="E159" s="71"/>
      <c r="F159" s="71"/>
      <c r="G159" s="71"/>
      <c r="H159" s="71"/>
      <c r="I159" s="71"/>
      <c r="J159" s="71"/>
    </row>
    <row r="160" spans="2:10" ht="18" customHeight="1" x14ac:dyDescent="0.3">
      <c r="B160" s="69" t="s">
        <v>51</v>
      </c>
      <c r="C160" s="70"/>
      <c r="D160" s="71"/>
      <c r="E160" s="71"/>
      <c r="F160" s="71"/>
      <c r="G160" s="71"/>
      <c r="H160" s="71"/>
      <c r="I160" s="71"/>
      <c r="J160" s="71"/>
    </row>
    <row r="161" spans="2:10" ht="18" customHeight="1" x14ac:dyDescent="0.3">
      <c r="B161" s="69" t="s">
        <v>54</v>
      </c>
      <c r="C161" s="70"/>
      <c r="D161" s="71"/>
      <c r="E161" s="71"/>
      <c r="F161" s="71"/>
      <c r="G161" s="71"/>
      <c r="H161" s="71"/>
      <c r="I161" s="71"/>
      <c r="J161" s="71"/>
    </row>
    <row r="162" spans="2:10" ht="18" customHeight="1" x14ac:dyDescent="0.3">
      <c r="B162" s="66"/>
      <c r="C162" s="67"/>
      <c r="D162" s="68"/>
      <c r="E162" s="68"/>
      <c r="F162" s="68"/>
      <c r="G162" s="68"/>
      <c r="H162" s="7"/>
      <c r="I162" s="7"/>
    </row>
    <row r="163" spans="2:10" ht="18" customHeight="1" x14ac:dyDescent="0.3">
      <c r="B163" s="66"/>
      <c r="C163" s="67"/>
      <c r="D163" s="68"/>
      <c r="E163" s="68"/>
      <c r="F163" s="68"/>
      <c r="G163" s="68"/>
      <c r="H163" s="7"/>
      <c r="I163" s="7"/>
    </row>
    <row r="164" spans="2:10" ht="18" customHeight="1" x14ac:dyDescent="0.3">
      <c r="B164" s="66"/>
      <c r="C164" s="67"/>
      <c r="D164" s="68"/>
      <c r="E164" s="68"/>
      <c r="F164" s="68"/>
      <c r="G164" s="68"/>
      <c r="H164" s="7"/>
      <c r="I164" s="7"/>
    </row>
    <row r="165" spans="2:10" ht="18" customHeight="1" x14ac:dyDescent="0.3">
      <c r="B165" s="6"/>
      <c r="C165" s="6"/>
      <c r="D165" s="7"/>
      <c r="E165" s="7"/>
      <c r="F165" s="7"/>
      <c r="G165" s="7"/>
      <c r="H165" s="7"/>
      <c r="I165" s="7"/>
    </row>
    <row r="166" spans="2:10" ht="18" customHeight="1" x14ac:dyDescent="0.3">
      <c r="B166" s="6"/>
      <c r="C166" s="6"/>
      <c r="D166" s="7"/>
      <c r="E166" s="7"/>
      <c r="F166" s="7"/>
      <c r="G166" s="7"/>
      <c r="H166" s="7"/>
      <c r="I166" s="7"/>
    </row>
    <row r="167" spans="2:10" ht="18" customHeight="1" x14ac:dyDescent="0.3">
      <c r="B167" s="6"/>
      <c r="C167" s="6"/>
      <c r="D167" s="7"/>
      <c r="E167" s="7"/>
      <c r="F167" s="7"/>
      <c r="G167" s="7"/>
      <c r="H167" s="7"/>
      <c r="I167" s="7"/>
    </row>
    <row r="168" spans="2:10" ht="18" customHeight="1" x14ac:dyDescent="0.3">
      <c r="B168" s="6"/>
      <c r="C168" s="6"/>
      <c r="D168" s="7"/>
      <c r="E168" s="7"/>
      <c r="F168" s="7"/>
      <c r="G168" s="7"/>
      <c r="H168" s="7"/>
      <c r="I168" s="7"/>
    </row>
    <row r="169" spans="2:10" ht="18" customHeight="1" x14ac:dyDescent="0.3">
      <c r="B169" s="6"/>
      <c r="C169" s="6"/>
      <c r="D169" s="7"/>
      <c r="E169" s="7"/>
      <c r="F169" s="7"/>
      <c r="G169" s="7"/>
      <c r="H169" s="7"/>
      <c r="I169" s="7"/>
    </row>
    <row r="170" spans="2:10" ht="18" customHeight="1" x14ac:dyDescent="0.3">
      <c r="B170" s="6"/>
      <c r="C170" s="6"/>
      <c r="D170" s="7"/>
      <c r="E170" s="7"/>
      <c r="F170" s="7"/>
      <c r="G170" s="7"/>
      <c r="H170" s="7"/>
      <c r="I170" s="7"/>
    </row>
    <row r="171" spans="2:10" ht="18" customHeight="1" x14ac:dyDescent="0.3">
      <c r="B171" s="6"/>
      <c r="C171" s="6"/>
      <c r="D171" s="7"/>
      <c r="E171" s="7"/>
      <c r="F171" s="7"/>
      <c r="G171" s="7"/>
      <c r="H171" s="7"/>
      <c r="I171" s="7"/>
    </row>
    <row r="172" spans="2:10" ht="18" customHeight="1" x14ac:dyDescent="0.3">
      <c r="B172" s="6"/>
      <c r="C172" s="6"/>
      <c r="D172" s="7"/>
      <c r="E172" s="7"/>
      <c r="F172" s="7"/>
      <c r="G172" s="7"/>
      <c r="H172" s="7"/>
      <c r="I172" s="7"/>
    </row>
    <row r="173" spans="2:10" ht="18" customHeight="1" x14ac:dyDescent="0.3">
      <c r="B173" s="6"/>
      <c r="C173" s="6"/>
      <c r="D173" s="7"/>
      <c r="E173" s="7"/>
      <c r="F173" s="7"/>
      <c r="G173" s="7"/>
      <c r="H173" s="7"/>
      <c r="I173" s="7"/>
    </row>
    <row r="174" spans="2:10" ht="18" customHeight="1" x14ac:dyDescent="0.3">
      <c r="B174" s="6"/>
      <c r="C174" s="6"/>
      <c r="D174" s="7"/>
      <c r="E174" s="7"/>
      <c r="F174" s="7"/>
      <c r="G174" s="7"/>
      <c r="H174" s="7"/>
      <c r="I174" s="7"/>
    </row>
    <row r="175" spans="2:10" ht="18" customHeight="1" x14ac:dyDescent="0.3">
      <c r="B175" s="6"/>
      <c r="C175" s="6"/>
      <c r="D175" s="7"/>
      <c r="E175" s="7"/>
      <c r="F175" s="7"/>
      <c r="G175" s="7"/>
      <c r="H175" s="7"/>
      <c r="I175" s="7"/>
    </row>
    <row r="176" spans="2:10" ht="18" customHeight="1" x14ac:dyDescent="0.3">
      <c r="B176" s="6"/>
      <c r="C176" s="6"/>
      <c r="D176" s="7"/>
      <c r="E176" s="7"/>
      <c r="F176" s="7"/>
      <c r="G176" s="7"/>
      <c r="H176" s="7"/>
      <c r="I176" s="7"/>
    </row>
    <row r="177" spans="2:9" ht="18" customHeight="1" x14ac:dyDescent="0.3">
      <c r="B177" s="6"/>
      <c r="C177" s="6"/>
      <c r="D177" s="7"/>
      <c r="E177" s="7"/>
      <c r="F177" s="7"/>
      <c r="G177" s="7"/>
      <c r="H177" s="7"/>
      <c r="I177" s="7"/>
    </row>
    <row r="178" spans="2:9" ht="18" customHeight="1" x14ac:dyDescent="0.3">
      <c r="B178" s="6"/>
      <c r="C178" s="6"/>
      <c r="D178" s="7"/>
      <c r="E178" s="7"/>
      <c r="F178" s="7"/>
      <c r="G178" s="7"/>
      <c r="H178" s="7"/>
      <c r="I178" s="7"/>
    </row>
    <row r="179" spans="2:9" ht="12.75" customHeight="1" x14ac:dyDescent="0.3"/>
    <row r="180" spans="2:9" ht="12.75" customHeight="1" x14ac:dyDescent="0.3"/>
    <row r="189" spans="2:9" ht="12.75" customHeight="1" x14ac:dyDescent="0.3"/>
    <row r="191" spans="2:9" ht="12.75" customHeight="1" x14ac:dyDescent="0.3"/>
    <row r="197" ht="12.75" customHeight="1" x14ac:dyDescent="0.3"/>
    <row r="200" ht="12.75" customHeight="1" x14ac:dyDescent="0.3"/>
    <row r="205" ht="12.75" customHeight="1" x14ac:dyDescent="0.3"/>
    <row r="208" ht="12.75" customHeight="1" x14ac:dyDescent="0.3"/>
    <row r="214" ht="12.75" customHeight="1" x14ac:dyDescent="0.3"/>
  </sheetData>
  <mergeCells count="83">
    <mergeCell ref="F23:F24"/>
    <mergeCell ref="B73:I73"/>
    <mergeCell ref="B110:H110"/>
    <mergeCell ref="B111:B112"/>
    <mergeCell ref="C111:C112"/>
    <mergeCell ref="D111:D112"/>
    <mergeCell ref="E111:E112"/>
    <mergeCell ref="F111:F112"/>
    <mergeCell ref="G111:G112"/>
    <mergeCell ref="B83:I83"/>
    <mergeCell ref="I93:I94"/>
    <mergeCell ref="D84:D85"/>
    <mergeCell ref="E84:E85"/>
    <mergeCell ref="F84:F85"/>
    <mergeCell ref="G84:G85"/>
    <mergeCell ref="H84:H85"/>
    <mergeCell ref="H64:H65"/>
    <mergeCell ref="G64:G65"/>
    <mergeCell ref="B84:B85"/>
    <mergeCell ref="C84:C85"/>
    <mergeCell ref="I64:I65"/>
    <mergeCell ref="E74:E75"/>
    <mergeCell ref="F74:F75"/>
    <mergeCell ref="G74:G75"/>
    <mergeCell ref="H74:H75"/>
    <mergeCell ref="I74:I75"/>
    <mergeCell ref="I84:I85"/>
    <mergeCell ref="B63:G63"/>
    <mergeCell ref="B64:B65"/>
    <mergeCell ref="C64:C65"/>
    <mergeCell ref="D64:D65"/>
    <mergeCell ref="E64:E65"/>
    <mergeCell ref="F64:F65"/>
    <mergeCell ref="B92:I92"/>
    <mergeCell ref="F93:F94"/>
    <mergeCell ref="G93:G94"/>
    <mergeCell ref="H93:H94"/>
    <mergeCell ref="B74:B75"/>
    <mergeCell ref="C74:C75"/>
    <mergeCell ref="D74:D75"/>
    <mergeCell ref="E140:H140"/>
    <mergeCell ref="B93:B94"/>
    <mergeCell ref="C93:C94"/>
    <mergeCell ref="D93:D94"/>
    <mergeCell ref="E93:E94"/>
    <mergeCell ref="H111:H112"/>
    <mergeCell ref="E142:H142"/>
    <mergeCell ref="E143:H143"/>
    <mergeCell ref="E144:H144"/>
    <mergeCell ref="E145:H145"/>
    <mergeCell ref="E146:H146"/>
    <mergeCell ref="B62:G62"/>
    <mergeCell ref="H9:H10"/>
    <mergeCell ref="I9:I10"/>
    <mergeCell ref="B31:G31"/>
    <mergeCell ref="B33:B34"/>
    <mergeCell ref="C33:C34"/>
    <mergeCell ref="D33:D34"/>
    <mergeCell ref="E33:E34"/>
    <mergeCell ref="F33:F34"/>
    <mergeCell ref="G33:G34"/>
    <mergeCell ref="B9:B10"/>
    <mergeCell ref="C9:C10"/>
    <mergeCell ref="D9:D10"/>
    <mergeCell ref="E9:E10"/>
    <mergeCell ref="F9:F10"/>
    <mergeCell ref="G9:G10"/>
    <mergeCell ref="A6:I6"/>
    <mergeCell ref="A5:I5"/>
    <mergeCell ref="B42:F42"/>
    <mergeCell ref="B43:B44"/>
    <mergeCell ref="C43:C44"/>
    <mergeCell ref="D43:D44"/>
    <mergeCell ref="E43:E44"/>
    <mergeCell ref="F43:F44"/>
    <mergeCell ref="B32:F32"/>
    <mergeCell ref="B8:G8"/>
    <mergeCell ref="A7:I7"/>
    <mergeCell ref="B22:F22"/>
    <mergeCell ref="B23:B24"/>
    <mergeCell ref="C23:C24"/>
    <mergeCell ref="D23:D24"/>
    <mergeCell ref="E23:E24"/>
  </mergeCells>
  <pageMargins left="0.70866141732283472" right="0.70866141732283472" top="0.39370078740157483" bottom="0.39370078740157483" header="0.31496062992125984" footer="0.31496062992125984"/>
  <pageSetup scale="49" orientation="portrait" r:id="rId1"/>
  <headerFooter differentFirst="1"/>
  <rowBreaks count="2" manualBreakCount="2">
    <brk id="57" max="9" man="1"/>
    <brk id="104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6160F-B52B-44A3-BE51-500A8A343F6C}">
  <sheetPr>
    <tabColor rgb="FF0070C0"/>
  </sheetPr>
  <dimension ref="A1:K201"/>
  <sheetViews>
    <sheetView tabSelected="1" view="pageBreakPreview" zoomScale="110" zoomScaleNormal="100" zoomScaleSheetLayoutView="110" workbookViewId="0"/>
  </sheetViews>
  <sheetFormatPr defaultColWidth="8.77734375" defaultRowHeight="17.399999999999999" x14ac:dyDescent="0.3"/>
  <cols>
    <col min="1" max="1" width="6.77734375" style="15" customWidth="1"/>
    <col min="2" max="2" width="29.77734375" style="1" customWidth="1"/>
    <col min="3" max="3" width="12" style="1" customWidth="1"/>
    <col min="4" max="4" width="12.44140625" style="2" customWidth="1"/>
    <col min="5" max="5" width="13.77734375" style="2" customWidth="1"/>
    <col min="6" max="6" width="15.21875" style="2" customWidth="1"/>
    <col min="7" max="9" width="13.77734375" style="2" customWidth="1"/>
    <col min="10" max="10" width="5.77734375" style="7" customWidth="1"/>
    <col min="11" max="11" width="33.44140625" style="3" customWidth="1"/>
    <col min="12" max="12" width="5" style="3" customWidth="1"/>
    <col min="13" max="16384" width="8.77734375" style="3"/>
  </cols>
  <sheetData>
    <row r="1" spans="1:10" x14ac:dyDescent="0.3">
      <c r="B1" s="6"/>
      <c r="C1" s="6"/>
      <c r="D1" s="7"/>
      <c r="E1" s="7"/>
      <c r="F1" s="7"/>
      <c r="G1" s="7"/>
      <c r="H1" s="7"/>
      <c r="I1" s="7"/>
    </row>
    <row r="2" spans="1:10" x14ac:dyDescent="0.3">
      <c r="B2" s="6"/>
      <c r="C2" s="6"/>
      <c r="D2" s="7"/>
      <c r="E2" s="7"/>
      <c r="F2" s="7"/>
      <c r="G2" s="7"/>
      <c r="H2" s="7"/>
      <c r="I2" s="7"/>
    </row>
    <row r="3" spans="1:10" x14ac:dyDescent="0.3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3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3">
      <c r="B5" s="6"/>
      <c r="C5" s="6"/>
      <c r="D5" s="7"/>
      <c r="E5" s="7"/>
      <c r="F5" s="7"/>
      <c r="G5" s="7"/>
      <c r="H5" s="7"/>
      <c r="I5" s="7"/>
    </row>
    <row r="6" spans="1:10" s="23" customFormat="1" ht="44.4" x14ac:dyDescent="0.3">
      <c r="A6" s="146" t="s">
        <v>55</v>
      </c>
      <c r="B6" s="146"/>
      <c r="C6" s="146"/>
      <c r="D6" s="146"/>
      <c r="E6" s="146"/>
      <c r="F6" s="146"/>
      <c r="G6" s="146"/>
      <c r="H6" s="146"/>
      <c r="I6" s="146"/>
    </row>
    <row r="7" spans="1:10" s="23" customFormat="1" ht="44.4" x14ac:dyDescent="0.3">
      <c r="A7" s="146" t="s">
        <v>53</v>
      </c>
      <c r="B7" s="146"/>
      <c r="C7" s="146"/>
      <c r="D7" s="146"/>
      <c r="E7" s="146"/>
      <c r="F7" s="146"/>
      <c r="G7" s="146"/>
      <c r="H7" s="146"/>
      <c r="I7" s="146"/>
    </row>
    <row r="8" spans="1:10" s="4" customFormat="1" ht="34.799999999999997" x14ac:dyDescent="0.3">
      <c r="A8" s="156" t="str">
        <f>MELBOURNE!A7</f>
        <v>11th JANUARY 2021</v>
      </c>
      <c r="B8" s="156"/>
      <c r="C8" s="156"/>
      <c r="D8" s="156"/>
      <c r="E8" s="156"/>
      <c r="F8" s="156"/>
      <c r="G8" s="156"/>
      <c r="H8" s="156"/>
      <c r="I8" s="156"/>
      <c r="J8" s="23"/>
    </row>
    <row r="9" spans="1:10" ht="33" customHeight="1" thickBot="1" x14ac:dyDescent="0.6">
      <c r="A9" s="48"/>
      <c r="B9" s="147" t="s">
        <v>14</v>
      </c>
      <c r="C9" s="147"/>
      <c r="D9" s="147"/>
      <c r="E9" s="147"/>
      <c r="F9" s="147"/>
      <c r="G9" s="147"/>
      <c r="H9" s="8"/>
      <c r="I9" s="8"/>
      <c r="J9" s="8"/>
    </row>
    <row r="10" spans="1:10" ht="12.75" customHeight="1" x14ac:dyDescent="0.3">
      <c r="B10" s="148" t="s">
        <v>0</v>
      </c>
      <c r="C10" s="150" t="s">
        <v>22</v>
      </c>
      <c r="D10" s="152" t="s">
        <v>25</v>
      </c>
      <c r="E10" s="152" t="s">
        <v>56</v>
      </c>
      <c r="F10" s="152" t="s">
        <v>23</v>
      </c>
      <c r="G10" s="154" t="s">
        <v>24</v>
      </c>
      <c r="H10" s="159"/>
      <c r="I10" s="159"/>
      <c r="J10" s="10"/>
    </row>
    <row r="11" spans="1:10" ht="25.5" customHeight="1" thickBot="1" x14ac:dyDescent="0.35">
      <c r="B11" s="149"/>
      <c r="C11" s="151"/>
      <c r="D11" s="153"/>
      <c r="E11" s="153"/>
      <c r="F11" s="153"/>
      <c r="G11" s="155"/>
      <c r="H11" s="160"/>
      <c r="I11" s="160"/>
      <c r="J11" s="11"/>
    </row>
    <row r="12" spans="1:10" s="16" customFormat="1" ht="19.5" customHeight="1" x14ac:dyDescent="0.35">
      <c r="A12" s="142"/>
      <c r="B12" s="17" t="s">
        <v>111</v>
      </c>
      <c r="C12" s="29" t="s">
        <v>81</v>
      </c>
      <c r="D12" s="28">
        <v>44209</v>
      </c>
      <c r="E12" s="28">
        <v>44213</v>
      </c>
      <c r="F12" s="28">
        <v>44230</v>
      </c>
      <c r="G12" s="18">
        <v>44231</v>
      </c>
      <c r="H12" s="14"/>
      <c r="I12" s="14"/>
      <c r="J12" s="15"/>
    </row>
    <row r="13" spans="1:10" s="16" customFormat="1" ht="19.5" customHeight="1" x14ac:dyDescent="0.35">
      <c r="A13" s="142"/>
      <c r="B13" s="17" t="s">
        <v>69</v>
      </c>
      <c r="C13" s="29" t="s">
        <v>109</v>
      </c>
      <c r="D13" s="28">
        <v>44216</v>
      </c>
      <c r="E13" s="28">
        <v>44219</v>
      </c>
      <c r="F13" s="28">
        <v>44236</v>
      </c>
      <c r="G13" s="18">
        <v>44237</v>
      </c>
      <c r="H13" s="14"/>
      <c r="I13" s="14"/>
      <c r="J13" s="15"/>
    </row>
    <row r="14" spans="1:10" s="16" customFormat="1" ht="19.5" customHeight="1" x14ac:dyDescent="0.35">
      <c r="A14" s="142"/>
      <c r="B14" s="17" t="s">
        <v>70</v>
      </c>
      <c r="C14" s="29" t="s">
        <v>83</v>
      </c>
      <c r="D14" s="28">
        <v>44223</v>
      </c>
      <c r="E14" s="28">
        <v>44226</v>
      </c>
      <c r="F14" s="28">
        <v>44243</v>
      </c>
      <c r="G14" s="18">
        <v>44244</v>
      </c>
      <c r="H14" s="14"/>
      <c r="I14" s="14"/>
      <c r="J14" s="15"/>
    </row>
    <row r="15" spans="1:10" s="16" customFormat="1" ht="19.5" customHeight="1" x14ac:dyDescent="0.35">
      <c r="A15" s="142"/>
      <c r="B15" s="17" t="s">
        <v>108</v>
      </c>
      <c r="C15" s="29" t="s">
        <v>109</v>
      </c>
      <c r="D15" s="28">
        <v>44230</v>
      </c>
      <c r="E15" s="28">
        <v>43867</v>
      </c>
      <c r="F15" s="28">
        <v>44250</v>
      </c>
      <c r="G15" s="18">
        <v>44251</v>
      </c>
      <c r="H15" s="14"/>
      <c r="I15" s="14"/>
      <c r="J15" s="15"/>
    </row>
    <row r="16" spans="1:10" s="16" customFormat="1" ht="19.5" customHeight="1" x14ac:dyDescent="0.35">
      <c r="A16" s="142"/>
      <c r="B16" s="17" t="s">
        <v>134</v>
      </c>
      <c r="C16" s="29" t="s">
        <v>135</v>
      </c>
      <c r="D16" s="28">
        <v>44232</v>
      </c>
      <c r="E16" s="28">
        <v>44237</v>
      </c>
      <c r="F16" s="28">
        <v>44254</v>
      </c>
      <c r="G16" s="18">
        <v>44255</v>
      </c>
      <c r="H16" s="14"/>
      <c r="I16" s="14"/>
      <c r="J16" s="15"/>
    </row>
    <row r="17" spans="1:10" s="16" customFormat="1" ht="19.5" customHeight="1" x14ac:dyDescent="0.35">
      <c r="A17" s="142"/>
      <c r="B17" s="17" t="s">
        <v>111</v>
      </c>
      <c r="C17" s="29" t="s">
        <v>109</v>
      </c>
      <c r="D17" s="28">
        <v>43870</v>
      </c>
      <c r="E17" s="28">
        <v>44241</v>
      </c>
      <c r="F17" s="28">
        <v>44258</v>
      </c>
      <c r="G17" s="18">
        <v>44259</v>
      </c>
      <c r="H17" s="14"/>
      <c r="I17" s="14"/>
      <c r="J17" s="15"/>
    </row>
    <row r="18" spans="1:10" s="16" customFormat="1" ht="19.5" customHeight="1" x14ac:dyDescent="0.35">
      <c r="A18" s="142"/>
      <c r="B18" s="17" t="s">
        <v>82</v>
      </c>
      <c r="C18" s="29" t="s">
        <v>112</v>
      </c>
      <c r="D18" s="28">
        <v>43876</v>
      </c>
      <c r="E18" s="28">
        <v>44248</v>
      </c>
      <c r="F18" s="28">
        <v>43900</v>
      </c>
      <c r="G18" s="18">
        <v>43901</v>
      </c>
      <c r="H18" s="14"/>
      <c r="I18" s="14"/>
      <c r="J18" s="15"/>
    </row>
    <row r="19" spans="1:10" s="16" customFormat="1" ht="19.5" customHeight="1" x14ac:dyDescent="0.35">
      <c r="A19" s="142"/>
      <c r="B19" s="17" t="s">
        <v>70</v>
      </c>
      <c r="C19" s="29" t="s">
        <v>94</v>
      </c>
      <c r="D19" s="28">
        <v>43883</v>
      </c>
      <c r="E19" s="28">
        <v>43888</v>
      </c>
      <c r="F19" s="28">
        <v>44270</v>
      </c>
      <c r="G19" s="18">
        <v>44271</v>
      </c>
      <c r="H19" s="14"/>
      <c r="I19" s="14"/>
      <c r="J19" s="15"/>
    </row>
    <row r="20" spans="1:10" s="16" customFormat="1" ht="19.5" customHeight="1" x14ac:dyDescent="0.35">
      <c r="A20" s="142"/>
      <c r="B20" s="17" t="s">
        <v>85</v>
      </c>
      <c r="C20" s="29" t="s">
        <v>126</v>
      </c>
      <c r="D20" s="28">
        <v>43892</v>
      </c>
      <c r="E20" s="28">
        <v>43896</v>
      </c>
      <c r="F20" s="28">
        <v>44278</v>
      </c>
      <c r="G20" s="18">
        <v>44279</v>
      </c>
      <c r="H20" s="14"/>
      <c r="I20" s="14"/>
      <c r="J20" s="15"/>
    </row>
    <row r="21" spans="1:10" s="16" customFormat="1" ht="19.5" customHeight="1" thickBot="1" x14ac:dyDescent="0.4">
      <c r="A21" s="142"/>
      <c r="B21" s="19" t="s">
        <v>16</v>
      </c>
      <c r="C21" s="20" t="s">
        <v>118</v>
      </c>
      <c r="D21" s="21">
        <v>44265</v>
      </c>
      <c r="E21" s="21">
        <v>44268</v>
      </c>
      <c r="F21" s="21">
        <v>44286</v>
      </c>
      <c r="G21" s="22">
        <v>44287</v>
      </c>
      <c r="H21" s="14"/>
      <c r="I21" s="14"/>
      <c r="J21" s="15"/>
    </row>
    <row r="22" spans="1:10" s="9" customFormat="1" x14ac:dyDescent="0.25">
      <c r="A22" s="15"/>
      <c r="B22" s="12"/>
      <c r="C22" s="12"/>
      <c r="D22" s="12"/>
      <c r="E22" s="12"/>
      <c r="F22" s="12"/>
      <c r="G22" s="12"/>
      <c r="H22" s="12"/>
      <c r="I22" s="12"/>
      <c r="J22" s="13"/>
    </row>
    <row r="23" spans="1:10" s="9" customFormat="1" ht="31.2" thickBot="1" x14ac:dyDescent="0.6">
      <c r="A23" s="15"/>
      <c r="B23" s="147" t="s">
        <v>7</v>
      </c>
      <c r="C23" s="147"/>
      <c r="D23" s="147"/>
      <c r="E23" s="147"/>
      <c r="F23" s="147"/>
      <c r="G23" s="12"/>
      <c r="H23" s="12"/>
      <c r="I23" s="12"/>
      <c r="J23" s="13"/>
    </row>
    <row r="24" spans="1:10" s="9" customFormat="1" x14ac:dyDescent="0.25">
      <c r="A24" s="15"/>
      <c r="B24" s="148" t="s">
        <v>0</v>
      </c>
      <c r="C24" s="150" t="s">
        <v>22</v>
      </c>
      <c r="D24" s="152" t="s">
        <v>25</v>
      </c>
      <c r="E24" s="152" t="s">
        <v>56</v>
      </c>
      <c r="F24" s="154" t="s">
        <v>8</v>
      </c>
      <c r="G24" s="12"/>
      <c r="H24" s="12"/>
      <c r="I24" s="12"/>
      <c r="J24" s="13"/>
    </row>
    <row r="25" spans="1:10" s="9" customFormat="1" ht="18" thickBot="1" x14ac:dyDescent="0.3">
      <c r="A25" s="15"/>
      <c r="B25" s="149"/>
      <c r="C25" s="151"/>
      <c r="D25" s="153"/>
      <c r="E25" s="153"/>
      <c r="F25" s="155"/>
      <c r="G25" s="12"/>
      <c r="H25" s="12"/>
      <c r="I25" s="12"/>
      <c r="J25" s="13"/>
    </row>
    <row r="26" spans="1:10" s="9" customFormat="1" ht="19.5" customHeight="1" x14ac:dyDescent="0.35">
      <c r="A26" s="15"/>
      <c r="B26" s="34" t="s">
        <v>64</v>
      </c>
      <c r="C26" s="102" t="s">
        <v>114</v>
      </c>
      <c r="D26" s="46">
        <v>43849</v>
      </c>
      <c r="E26" s="46">
        <v>43860</v>
      </c>
      <c r="F26" s="39">
        <v>43881</v>
      </c>
      <c r="G26" s="14"/>
      <c r="H26" s="12"/>
      <c r="I26" s="12"/>
      <c r="J26" s="13"/>
    </row>
    <row r="27" spans="1:10" s="9" customFormat="1" ht="19.5" customHeight="1" x14ac:dyDescent="0.35">
      <c r="A27" s="15"/>
      <c r="B27" s="34" t="s">
        <v>71</v>
      </c>
      <c r="C27" s="102" t="s">
        <v>115</v>
      </c>
      <c r="D27" s="46">
        <v>43856</v>
      </c>
      <c r="E27" s="46">
        <v>43867</v>
      </c>
      <c r="F27" s="39">
        <v>43888</v>
      </c>
      <c r="G27" s="124"/>
      <c r="H27" s="12"/>
      <c r="I27" s="12"/>
      <c r="J27" s="13"/>
    </row>
    <row r="28" spans="1:10" s="9" customFormat="1" ht="19.5" customHeight="1" x14ac:dyDescent="0.35">
      <c r="A28" s="15"/>
      <c r="B28" s="34" t="s">
        <v>65</v>
      </c>
      <c r="C28" s="102" t="s">
        <v>78</v>
      </c>
      <c r="D28" s="46">
        <v>43863</v>
      </c>
      <c r="E28" s="46">
        <v>43874</v>
      </c>
      <c r="F28" s="39">
        <v>43896</v>
      </c>
      <c r="G28" s="14"/>
      <c r="H28" s="12"/>
      <c r="I28" s="12"/>
      <c r="J28" s="13"/>
    </row>
    <row r="29" spans="1:10" s="9" customFormat="1" ht="19.5" customHeight="1" thickBot="1" x14ac:dyDescent="0.4">
      <c r="A29" s="15"/>
      <c r="B29" s="35" t="s">
        <v>129</v>
      </c>
      <c r="C29" s="90" t="s">
        <v>103</v>
      </c>
      <c r="D29" s="37">
        <v>44236</v>
      </c>
      <c r="E29" s="37">
        <v>44247</v>
      </c>
      <c r="F29" s="40">
        <v>44268</v>
      </c>
      <c r="G29" s="14"/>
      <c r="H29" s="12"/>
      <c r="I29" s="12"/>
      <c r="J29" s="13"/>
    </row>
    <row r="30" spans="1:10" s="9" customFormat="1" ht="19.5" customHeight="1" x14ac:dyDescent="0.35">
      <c r="A30" s="48"/>
      <c r="B30" s="56"/>
      <c r="C30" s="57"/>
      <c r="D30" s="59"/>
      <c r="E30" s="59"/>
      <c r="F30" s="59"/>
      <c r="G30" s="12"/>
      <c r="H30" s="12"/>
      <c r="I30" s="12"/>
      <c r="J30" s="13"/>
    </row>
    <row r="31" spans="1:10" s="9" customFormat="1" ht="19.5" customHeight="1" x14ac:dyDescent="0.35">
      <c r="A31" s="48"/>
      <c r="B31" s="56"/>
      <c r="C31" s="57"/>
      <c r="D31" s="59"/>
      <c r="E31" s="59"/>
      <c r="F31" s="59"/>
      <c r="G31" s="12"/>
      <c r="H31" s="12"/>
      <c r="I31" s="12"/>
      <c r="J31" s="13"/>
    </row>
    <row r="32" spans="1:10" s="25" customFormat="1" x14ac:dyDescent="0.3">
      <c r="A32" s="48"/>
      <c r="B32" s="157"/>
      <c r="C32" s="157"/>
      <c r="D32" s="157"/>
      <c r="E32" s="157"/>
      <c r="F32" s="157"/>
      <c r="G32" s="157"/>
      <c r="H32" s="31"/>
      <c r="I32" s="32"/>
      <c r="J32" s="32"/>
    </row>
    <row r="33" spans="1:10" s="25" customFormat="1" ht="31.2" thickBot="1" x14ac:dyDescent="0.6">
      <c r="A33" s="48"/>
      <c r="B33" s="174" t="s">
        <v>29</v>
      </c>
      <c r="C33" s="174"/>
      <c r="D33" s="174"/>
      <c r="E33" s="174"/>
      <c r="F33" s="174"/>
      <c r="G33" s="174"/>
      <c r="H33" s="174"/>
      <c r="I33" s="174"/>
      <c r="J33" s="32"/>
    </row>
    <row r="34" spans="1:10" s="25" customFormat="1" ht="12.75" customHeight="1" x14ac:dyDescent="0.3">
      <c r="A34" s="48"/>
      <c r="B34" s="148" t="s">
        <v>0</v>
      </c>
      <c r="C34" s="150" t="s">
        <v>22</v>
      </c>
      <c r="D34" s="152" t="s">
        <v>25</v>
      </c>
      <c r="E34" s="152" t="s">
        <v>56</v>
      </c>
      <c r="F34" s="152" t="s">
        <v>3</v>
      </c>
      <c r="G34" s="154" t="s">
        <v>57</v>
      </c>
      <c r="H34" s="154" t="s">
        <v>4</v>
      </c>
      <c r="I34" s="154" t="s">
        <v>30</v>
      </c>
      <c r="J34" s="32"/>
    </row>
    <row r="35" spans="1:10" s="25" customFormat="1" ht="25.5" customHeight="1" thickBot="1" x14ac:dyDescent="0.35">
      <c r="A35" s="48"/>
      <c r="B35" s="149"/>
      <c r="C35" s="151"/>
      <c r="D35" s="153"/>
      <c r="E35" s="153"/>
      <c r="F35" s="153"/>
      <c r="G35" s="155"/>
      <c r="H35" s="155"/>
      <c r="I35" s="155"/>
      <c r="J35" s="32"/>
    </row>
    <row r="36" spans="1:10" s="25" customFormat="1" ht="19.5" customHeight="1" x14ac:dyDescent="0.35">
      <c r="A36" s="143"/>
      <c r="B36" s="34" t="s">
        <v>86</v>
      </c>
      <c r="C36" s="29" t="s">
        <v>87</v>
      </c>
      <c r="D36" s="28">
        <v>12</v>
      </c>
      <c r="E36" s="28">
        <v>44213</v>
      </c>
      <c r="F36" s="28">
        <v>44226</v>
      </c>
      <c r="G36" s="107">
        <f t="shared" ref="G36:G39" si="0">E36+25</f>
        <v>44238</v>
      </c>
      <c r="H36" s="107">
        <f t="shared" ref="H36:H39" si="1">E36+26</f>
        <v>44239</v>
      </c>
      <c r="I36" s="108">
        <f t="shared" ref="I36:I39" si="2">E36+28</f>
        <v>44241</v>
      </c>
      <c r="J36" s="24"/>
    </row>
    <row r="37" spans="1:10" s="25" customFormat="1" ht="19.5" customHeight="1" x14ac:dyDescent="0.35">
      <c r="A37" s="143"/>
      <c r="B37" s="34" t="s">
        <v>116</v>
      </c>
      <c r="C37" s="29" t="s">
        <v>117</v>
      </c>
      <c r="D37" s="28">
        <v>44217</v>
      </c>
      <c r="E37" s="28">
        <v>43857</v>
      </c>
      <c r="F37" s="28">
        <v>44237</v>
      </c>
      <c r="G37" s="46">
        <f>E37+25</f>
        <v>43882</v>
      </c>
      <c r="H37" s="46">
        <f>E37+26</f>
        <v>43883</v>
      </c>
      <c r="I37" s="39">
        <f>E37+28</f>
        <v>43885</v>
      </c>
      <c r="J37" s="24"/>
    </row>
    <row r="38" spans="1:10" s="25" customFormat="1" ht="19.5" customHeight="1" x14ac:dyDescent="0.35">
      <c r="A38" s="143"/>
      <c r="B38" s="34" t="s">
        <v>86</v>
      </c>
      <c r="C38" s="29" t="s">
        <v>132</v>
      </c>
      <c r="D38" s="28">
        <v>44230</v>
      </c>
      <c r="E38" s="28">
        <v>43869</v>
      </c>
      <c r="F38" s="28">
        <v>44249</v>
      </c>
      <c r="G38" s="46">
        <f t="shared" si="0"/>
        <v>43894</v>
      </c>
      <c r="H38" s="46">
        <f t="shared" si="1"/>
        <v>43895</v>
      </c>
      <c r="I38" s="39">
        <f t="shared" si="2"/>
        <v>43897</v>
      </c>
      <c r="J38" s="24"/>
    </row>
    <row r="39" spans="1:10" s="25" customFormat="1" ht="19.5" customHeight="1" x14ac:dyDescent="0.35">
      <c r="A39" s="143"/>
      <c r="B39" s="34" t="s">
        <v>66</v>
      </c>
      <c r="C39" s="29" t="s">
        <v>77</v>
      </c>
      <c r="D39" s="28">
        <v>43871</v>
      </c>
      <c r="E39" s="28">
        <v>43877</v>
      </c>
      <c r="F39" s="28">
        <v>43891</v>
      </c>
      <c r="G39" s="46">
        <f t="shared" si="0"/>
        <v>43902</v>
      </c>
      <c r="H39" s="46">
        <f t="shared" si="1"/>
        <v>43903</v>
      </c>
      <c r="I39" s="39">
        <f t="shared" si="2"/>
        <v>43905</v>
      </c>
      <c r="J39" s="24"/>
    </row>
    <row r="40" spans="1:10" s="25" customFormat="1" ht="19.5" customHeight="1" x14ac:dyDescent="0.35">
      <c r="A40" s="143"/>
      <c r="B40" s="34" t="s">
        <v>133</v>
      </c>
      <c r="C40" s="29" t="s">
        <v>124</v>
      </c>
      <c r="D40" s="28">
        <v>43879</v>
      </c>
      <c r="E40" s="28">
        <v>43886</v>
      </c>
      <c r="F40" s="28">
        <v>43898</v>
      </c>
      <c r="G40" s="46">
        <f t="shared" ref="G40:G45" si="3">E40+25</f>
        <v>43911</v>
      </c>
      <c r="H40" s="46">
        <f t="shared" ref="H40:H45" si="4">E40+25</f>
        <v>43911</v>
      </c>
      <c r="I40" s="39">
        <f t="shared" ref="I40:I45" si="5">E40+28</f>
        <v>43914</v>
      </c>
      <c r="J40" s="24"/>
    </row>
    <row r="41" spans="1:10" s="25" customFormat="1" ht="19.5" customHeight="1" x14ac:dyDescent="0.35">
      <c r="A41" s="143"/>
      <c r="B41" s="34" t="s">
        <v>13</v>
      </c>
      <c r="C41" s="29" t="s">
        <v>142</v>
      </c>
      <c r="D41" s="28">
        <v>44258</v>
      </c>
      <c r="E41" s="28">
        <v>44264</v>
      </c>
      <c r="F41" s="28">
        <v>44278</v>
      </c>
      <c r="G41" s="46">
        <f t="shared" si="3"/>
        <v>44289</v>
      </c>
      <c r="H41" s="46">
        <f t="shared" si="4"/>
        <v>44289</v>
      </c>
      <c r="I41" s="39">
        <f t="shared" si="5"/>
        <v>44292</v>
      </c>
      <c r="J41" s="24"/>
    </row>
    <row r="42" spans="1:10" s="25" customFormat="1" ht="19.5" customHeight="1" x14ac:dyDescent="0.35">
      <c r="A42" s="143"/>
      <c r="B42" s="34" t="s">
        <v>86</v>
      </c>
      <c r="C42" s="29" t="s">
        <v>144</v>
      </c>
      <c r="D42" s="28">
        <v>44264</v>
      </c>
      <c r="E42" s="28">
        <v>44267</v>
      </c>
      <c r="F42" s="28">
        <v>44281</v>
      </c>
      <c r="G42" s="46">
        <f t="shared" si="3"/>
        <v>44292</v>
      </c>
      <c r="H42" s="46">
        <f t="shared" si="4"/>
        <v>44292</v>
      </c>
      <c r="I42" s="39">
        <f t="shared" si="5"/>
        <v>44295</v>
      </c>
      <c r="J42" s="24"/>
    </row>
    <row r="43" spans="1:10" s="25" customFormat="1" ht="19.5" customHeight="1" x14ac:dyDescent="0.35">
      <c r="A43" s="143"/>
      <c r="B43" s="34" t="s">
        <v>6</v>
      </c>
      <c r="C43" s="29" t="s">
        <v>145</v>
      </c>
      <c r="D43" s="28">
        <v>44270</v>
      </c>
      <c r="E43" s="28">
        <v>44273</v>
      </c>
      <c r="F43" s="28">
        <v>44290</v>
      </c>
      <c r="G43" s="46">
        <f t="shared" si="3"/>
        <v>44298</v>
      </c>
      <c r="H43" s="46">
        <f t="shared" si="4"/>
        <v>44298</v>
      </c>
      <c r="I43" s="39">
        <f t="shared" si="5"/>
        <v>44301</v>
      </c>
      <c r="J43" s="24"/>
    </row>
    <row r="44" spans="1:10" s="25" customFormat="1" ht="18" x14ac:dyDescent="0.35">
      <c r="A44" s="143"/>
      <c r="B44" s="34" t="s">
        <v>32</v>
      </c>
      <c r="C44" s="29" t="s">
        <v>146</v>
      </c>
      <c r="D44" s="28">
        <v>44277</v>
      </c>
      <c r="E44" s="28">
        <v>44280</v>
      </c>
      <c r="F44" s="28">
        <v>44297</v>
      </c>
      <c r="G44" s="46">
        <f t="shared" si="3"/>
        <v>44305</v>
      </c>
      <c r="H44" s="46">
        <f t="shared" si="4"/>
        <v>44305</v>
      </c>
      <c r="I44" s="39">
        <f t="shared" si="5"/>
        <v>44308</v>
      </c>
      <c r="J44" s="24"/>
    </row>
    <row r="45" spans="1:10" s="25" customFormat="1" ht="18.600000000000001" thickBot="1" x14ac:dyDescent="0.4">
      <c r="A45" s="143"/>
      <c r="B45" s="35" t="s">
        <v>116</v>
      </c>
      <c r="C45" s="20" t="s">
        <v>147</v>
      </c>
      <c r="D45" s="21">
        <v>44285</v>
      </c>
      <c r="E45" s="21">
        <v>44288</v>
      </c>
      <c r="F45" s="21">
        <v>44302</v>
      </c>
      <c r="G45" s="37">
        <f t="shared" si="3"/>
        <v>44313</v>
      </c>
      <c r="H45" s="37">
        <f t="shared" si="4"/>
        <v>44313</v>
      </c>
      <c r="I45" s="40">
        <f t="shared" si="5"/>
        <v>44316</v>
      </c>
      <c r="J45" s="24"/>
    </row>
    <row r="46" spans="1:10" s="25" customFormat="1" ht="18" x14ac:dyDescent="0.35">
      <c r="A46" s="48"/>
      <c r="B46" s="175"/>
      <c r="C46" s="176"/>
      <c r="D46" s="159"/>
      <c r="E46" s="159"/>
      <c r="F46" s="159"/>
      <c r="G46" s="33"/>
      <c r="H46" s="32"/>
      <c r="I46" s="32"/>
      <c r="J46" s="32"/>
    </row>
    <row r="47" spans="1:10" s="25" customFormat="1" ht="18" x14ac:dyDescent="0.35">
      <c r="A47" s="48"/>
      <c r="B47" s="175"/>
      <c r="C47" s="175"/>
      <c r="D47" s="160"/>
      <c r="E47" s="160"/>
      <c r="F47" s="160"/>
      <c r="G47" s="33"/>
      <c r="H47" s="32"/>
      <c r="I47" s="32"/>
      <c r="J47" s="32"/>
    </row>
    <row r="48" spans="1:10" s="25" customFormat="1" ht="18" x14ac:dyDescent="0.35">
      <c r="A48" s="48"/>
      <c r="B48" s="51"/>
      <c r="C48" s="52"/>
      <c r="D48" s="33"/>
      <c r="E48" s="33"/>
      <c r="F48" s="33"/>
      <c r="G48" s="33"/>
      <c r="H48" s="32"/>
      <c r="I48" s="32"/>
      <c r="J48" s="32"/>
    </row>
    <row r="49" spans="1:11" s="25" customFormat="1" ht="18" x14ac:dyDescent="0.35">
      <c r="A49" s="48"/>
      <c r="B49" s="51"/>
      <c r="C49" s="52"/>
      <c r="D49" s="33"/>
      <c r="E49" s="33"/>
      <c r="F49" s="33"/>
      <c r="G49" s="33"/>
      <c r="H49" s="32"/>
      <c r="I49" s="32"/>
      <c r="J49" s="32"/>
    </row>
    <row r="50" spans="1:11" s="25" customFormat="1" ht="18" x14ac:dyDescent="0.35">
      <c r="A50" s="48"/>
      <c r="B50" s="51"/>
      <c r="C50" s="52"/>
      <c r="D50" s="33"/>
      <c r="E50" s="33"/>
      <c r="F50" s="33"/>
      <c r="G50" s="33"/>
      <c r="H50" s="32"/>
      <c r="I50" s="32"/>
      <c r="J50" s="32"/>
    </row>
    <row r="51" spans="1:11" s="25" customFormat="1" ht="18" x14ac:dyDescent="0.35">
      <c r="A51" s="48"/>
      <c r="B51" s="51"/>
      <c r="C51" s="52"/>
      <c r="D51" s="33"/>
      <c r="E51" s="33"/>
      <c r="F51" s="33"/>
      <c r="G51" s="33"/>
      <c r="H51" s="32"/>
      <c r="I51" s="32"/>
      <c r="J51" s="32"/>
    </row>
    <row r="52" spans="1:11" s="25" customFormat="1" ht="18" x14ac:dyDescent="0.35">
      <c r="A52" s="48"/>
      <c r="B52" s="51"/>
      <c r="C52" s="52"/>
      <c r="D52" s="33"/>
      <c r="E52" s="33"/>
      <c r="F52" s="33"/>
      <c r="G52" s="33"/>
      <c r="H52" s="32"/>
      <c r="I52" s="32"/>
      <c r="J52" s="32"/>
    </row>
    <row r="53" spans="1:11" s="25" customFormat="1" ht="18" x14ac:dyDescent="0.35">
      <c r="A53" s="48"/>
      <c r="B53" s="51"/>
      <c r="C53" s="52"/>
      <c r="D53" s="33"/>
      <c r="E53" s="33"/>
      <c r="F53" s="33"/>
      <c r="G53" s="33"/>
      <c r="H53" s="32"/>
      <c r="I53" s="32"/>
      <c r="J53" s="32"/>
    </row>
    <row r="54" spans="1:11" s="25" customFormat="1" ht="18" x14ac:dyDescent="0.35">
      <c r="A54" s="48"/>
      <c r="B54" s="51"/>
      <c r="C54" s="52"/>
      <c r="D54" s="33"/>
      <c r="E54" s="33"/>
      <c r="F54" s="33"/>
      <c r="G54" s="33"/>
      <c r="H54" s="32"/>
      <c r="I54" s="32"/>
      <c r="J54" s="32"/>
    </row>
    <row r="55" spans="1:11" s="25" customFormat="1" ht="18" x14ac:dyDescent="0.35">
      <c r="A55" s="48"/>
      <c r="B55" s="51"/>
      <c r="C55" s="52"/>
      <c r="D55" s="33"/>
      <c r="E55" s="33"/>
      <c r="F55" s="33"/>
      <c r="G55" s="33"/>
      <c r="H55" s="32"/>
      <c r="I55" s="32"/>
      <c r="J55" s="32"/>
    </row>
    <row r="56" spans="1:11" s="25" customFormat="1" ht="18" x14ac:dyDescent="0.35">
      <c r="A56" s="48"/>
      <c r="B56" s="51"/>
      <c r="C56" s="52"/>
      <c r="D56" s="33"/>
      <c r="E56" s="33"/>
      <c r="F56" s="33"/>
      <c r="G56" s="33"/>
      <c r="H56" s="32"/>
      <c r="I56" s="32"/>
      <c r="J56" s="32"/>
    </row>
    <row r="57" spans="1:11" s="25" customFormat="1" ht="18" x14ac:dyDescent="0.35">
      <c r="A57" s="48"/>
      <c r="B57" s="51"/>
      <c r="C57" s="52"/>
      <c r="D57" s="33"/>
      <c r="E57" s="33"/>
      <c r="F57" s="33"/>
      <c r="G57" s="33"/>
      <c r="H57" s="32"/>
      <c r="I57" s="32"/>
      <c r="J57" s="32"/>
    </row>
    <row r="58" spans="1:11" s="25" customFormat="1" ht="18" customHeight="1" x14ac:dyDescent="0.35">
      <c r="A58" s="48"/>
      <c r="B58" s="51"/>
      <c r="C58" s="52"/>
      <c r="D58" s="33"/>
      <c r="E58" s="33"/>
      <c r="F58" s="33"/>
      <c r="G58" s="38"/>
      <c r="H58" s="49"/>
      <c r="I58" s="32"/>
      <c r="J58" s="32"/>
    </row>
    <row r="59" spans="1:11" s="25" customFormat="1" ht="25.5" customHeight="1" thickBot="1" x14ac:dyDescent="0.6">
      <c r="A59" s="48"/>
      <c r="B59" s="147" t="s">
        <v>37</v>
      </c>
      <c r="C59" s="147"/>
      <c r="D59" s="147"/>
      <c r="E59" s="147"/>
      <c r="F59" s="147"/>
      <c r="G59" s="147"/>
      <c r="H59" s="147"/>
      <c r="I59" s="147"/>
      <c r="J59" s="32"/>
      <c r="K59" s="24"/>
    </row>
    <row r="60" spans="1:11" s="25" customFormat="1" ht="18" customHeight="1" x14ac:dyDescent="0.3">
      <c r="A60" s="48"/>
      <c r="B60" s="148" t="s">
        <v>0</v>
      </c>
      <c r="C60" s="150" t="s">
        <v>22</v>
      </c>
      <c r="D60" s="152" t="s">
        <v>25</v>
      </c>
      <c r="E60" s="152" t="s">
        <v>56</v>
      </c>
      <c r="F60" s="152" t="s">
        <v>3</v>
      </c>
      <c r="G60" s="154" t="s">
        <v>38</v>
      </c>
      <c r="H60" s="154" t="s">
        <v>43</v>
      </c>
      <c r="I60" s="154" t="s">
        <v>44</v>
      </c>
      <c r="J60" s="32"/>
      <c r="K60" s="24"/>
    </row>
    <row r="61" spans="1:11" s="25" customFormat="1" ht="18" customHeight="1" thickBot="1" x14ac:dyDescent="0.35">
      <c r="A61" s="48"/>
      <c r="B61" s="149"/>
      <c r="C61" s="151"/>
      <c r="D61" s="153"/>
      <c r="E61" s="153"/>
      <c r="F61" s="153"/>
      <c r="G61" s="155"/>
      <c r="H61" s="155"/>
      <c r="I61" s="155"/>
      <c r="J61" s="32"/>
      <c r="K61" s="24"/>
    </row>
    <row r="62" spans="1:11" s="25" customFormat="1" ht="19.5" customHeight="1" x14ac:dyDescent="0.35">
      <c r="A62" s="48"/>
      <c r="B62" s="119" t="s">
        <v>86</v>
      </c>
      <c r="C62" s="120" t="s">
        <v>87</v>
      </c>
      <c r="D62" s="121">
        <v>12</v>
      </c>
      <c r="E62" s="121">
        <v>44213</v>
      </c>
      <c r="F62" s="121">
        <v>44226</v>
      </c>
      <c r="G62" s="107">
        <f t="shared" ref="G62:G65" si="6">E62+31</f>
        <v>44244</v>
      </c>
      <c r="H62" s="107">
        <f t="shared" ref="H62:H65" si="7">G62+17</f>
        <v>44261</v>
      </c>
      <c r="I62" s="108">
        <f t="shared" ref="I62:I65" si="8">G62+17</f>
        <v>44261</v>
      </c>
      <c r="J62" s="32"/>
      <c r="K62" s="24"/>
    </row>
    <row r="63" spans="1:11" s="25" customFormat="1" ht="19.5" customHeight="1" x14ac:dyDescent="0.35">
      <c r="A63" s="48"/>
      <c r="B63" s="34" t="s">
        <v>116</v>
      </c>
      <c r="C63" s="29" t="s">
        <v>117</v>
      </c>
      <c r="D63" s="28">
        <v>44217</v>
      </c>
      <c r="E63" s="28">
        <v>43857</v>
      </c>
      <c r="F63" s="28">
        <v>44237</v>
      </c>
      <c r="G63" s="46">
        <f t="shared" si="6"/>
        <v>43888</v>
      </c>
      <c r="H63" s="46">
        <f t="shared" si="7"/>
        <v>43905</v>
      </c>
      <c r="I63" s="39">
        <f t="shared" si="8"/>
        <v>43905</v>
      </c>
      <c r="J63" s="32"/>
      <c r="K63" s="24"/>
    </row>
    <row r="64" spans="1:11" s="25" customFormat="1" ht="19.5" customHeight="1" x14ac:dyDescent="0.35">
      <c r="A64" s="48"/>
      <c r="B64" s="34" t="s">
        <v>86</v>
      </c>
      <c r="C64" s="29" t="s">
        <v>132</v>
      </c>
      <c r="D64" s="28">
        <v>44230</v>
      </c>
      <c r="E64" s="28">
        <v>43869</v>
      </c>
      <c r="F64" s="28">
        <v>44249</v>
      </c>
      <c r="G64" s="46">
        <f t="shared" si="6"/>
        <v>43900</v>
      </c>
      <c r="H64" s="46">
        <f t="shared" si="7"/>
        <v>43917</v>
      </c>
      <c r="I64" s="39">
        <f t="shared" si="8"/>
        <v>43917</v>
      </c>
      <c r="J64" s="32"/>
      <c r="K64" s="24"/>
    </row>
    <row r="65" spans="1:11" s="25" customFormat="1" ht="19.5" customHeight="1" x14ac:dyDescent="0.35">
      <c r="A65" s="105"/>
      <c r="B65" s="34" t="s">
        <v>66</v>
      </c>
      <c r="C65" s="29" t="s">
        <v>77</v>
      </c>
      <c r="D65" s="28">
        <v>43871</v>
      </c>
      <c r="E65" s="28">
        <v>43877</v>
      </c>
      <c r="F65" s="28">
        <v>43891</v>
      </c>
      <c r="G65" s="46">
        <f t="shared" si="6"/>
        <v>43908</v>
      </c>
      <c r="H65" s="46">
        <f t="shared" si="7"/>
        <v>43925</v>
      </c>
      <c r="I65" s="39">
        <f t="shared" si="8"/>
        <v>43925</v>
      </c>
      <c r="J65" s="32"/>
      <c r="K65" s="24"/>
    </row>
    <row r="66" spans="1:11" s="24" customFormat="1" ht="20.25" customHeight="1" thickBot="1" x14ac:dyDescent="0.4">
      <c r="A66" s="48"/>
      <c r="B66" s="35" t="s">
        <v>133</v>
      </c>
      <c r="C66" s="20" t="s">
        <v>124</v>
      </c>
      <c r="D66" s="21">
        <v>43879</v>
      </c>
      <c r="E66" s="21">
        <v>43886</v>
      </c>
      <c r="F66" s="21">
        <v>43898</v>
      </c>
      <c r="G66" s="37">
        <f>E66+31</f>
        <v>43917</v>
      </c>
      <c r="H66" s="37">
        <f t="shared" ref="H66" si="9">G66+17</f>
        <v>43934</v>
      </c>
      <c r="I66" s="40">
        <f t="shared" ref="I66" si="10">G66+17</f>
        <v>43934</v>
      </c>
      <c r="J66" s="32"/>
    </row>
    <row r="67" spans="1:11" s="25" customFormat="1" ht="18" customHeight="1" x14ac:dyDescent="0.35">
      <c r="A67" s="48"/>
      <c r="B67" s="56"/>
      <c r="C67" s="57"/>
      <c r="D67" s="58"/>
      <c r="E67" s="59"/>
      <c r="F67" s="59"/>
      <c r="G67" s="59"/>
      <c r="H67" s="59"/>
      <c r="I67" s="59"/>
      <c r="J67" s="32"/>
      <c r="K67" s="24"/>
    </row>
    <row r="68" spans="1:11" s="25" customFormat="1" ht="18" customHeight="1" x14ac:dyDescent="0.35">
      <c r="A68" s="48"/>
      <c r="B68" s="56"/>
      <c r="C68" s="57"/>
      <c r="D68" s="58"/>
      <c r="E68" s="59"/>
      <c r="F68" s="59"/>
      <c r="G68" s="59"/>
      <c r="H68" s="59"/>
      <c r="I68" s="59"/>
      <c r="J68" s="32"/>
    </row>
    <row r="69" spans="1:11" s="25" customFormat="1" ht="25.5" customHeight="1" thickBot="1" x14ac:dyDescent="0.6">
      <c r="A69" s="48"/>
      <c r="B69" s="147" t="s">
        <v>39</v>
      </c>
      <c r="C69" s="147"/>
      <c r="D69" s="147"/>
      <c r="E69" s="147"/>
      <c r="F69" s="147"/>
      <c r="G69" s="147"/>
      <c r="H69" s="147"/>
      <c r="I69" s="147"/>
      <c r="J69" s="32"/>
    </row>
    <row r="70" spans="1:11" s="25" customFormat="1" ht="18" customHeight="1" x14ac:dyDescent="0.3">
      <c r="A70" s="48"/>
      <c r="B70" s="148" t="s">
        <v>0</v>
      </c>
      <c r="C70" s="150" t="s">
        <v>22</v>
      </c>
      <c r="D70" s="152" t="s">
        <v>25</v>
      </c>
      <c r="E70" s="152" t="s">
        <v>56</v>
      </c>
      <c r="F70" s="152" t="s">
        <v>3</v>
      </c>
      <c r="G70" s="172" t="s">
        <v>47</v>
      </c>
      <c r="H70" s="154" t="s">
        <v>40</v>
      </c>
      <c r="I70" s="154" t="s">
        <v>41</v>
      </c>
      <c r="J70" s="32"/>
    </row>
    <row r="71" spans="1:11" s="25" customFormat="1" ht="18" customHeight="1" thickBot="1" x14ac:dyDescent="0.35">
      <c r="A71" s="48"/>
      <c r="B71" s="149"/>
      <c r="C71" s="151"/>
      <c r="D71" s="153"/>
      <c r="E71" s="153"/>
      <c r="F71" s="153"/>
      <c r="G71" s="173"/>
      <c r="H71" s="155"/>
      <c r="I71" s="155"/>
      <c r="J71" s="32"/>
    </row>
    <row r="72" spans="1:11" s="25" customFormat="1" ht="19.5" customHeight="1" x14ac:dyDescent="0.35">
      <c r="A72" s="48"/>
      <c r="B72" s="34" t="s">
        <v>86</v>
      </c>
      <c r="C72" s="29" t="s">
        <v>87</v>
      </c>
      <c r="D72" s="28">
        <v>12</v>
      </c>
      <c r="E72" s="28">
        <v>44213</v>
      </c>
      <c r="F72" s="28">
        <v>44226</v>
      </c>
      <c r="G72" s="107">
        <f t="shared" ref="G72:G75" si="11">E72+48</f>
        <v>44261</v>
      </c>
      <c r="H72" s="107">
        <f t="shared" ref="H72:H75" si="12">E72+48</f>
        <v>44261</v>
      </c>
      <c r="I72" s="108">
        <f t="shared" ref="I72:I75" si="13">E72+45</f>
        <v>44258</v>
      </c>
      <c r="J72" s="32"/>
    </row>
    <row r="73" spans="1:11" s="25" customFormat="1" ht="19.5" customHeight="1" x14ac:dyDescent="0.35">
      <c r="A73" s="48"/>
      <c r="B73" s="34" t="s">
        <v>116</v>
      </c>
      <c r="C73" s="29" t="s">
        <v>117</v>
      </c>
      <c r="D73" s="28">
        <v>44217</v>
      </c>
      <c r="E73" s="28">
        <v>43857</v>
      </c>
      <c r="F73" s="28">
        <v>44237</v>
      </c>
      <c r="G73" s="46">
        <f t="shared" si="11"/>
        <v>43905</v>
      </c>
      <c r="H73" s="46">
        <f t="shared" si="12"/>
        <v>43905</v>
      </c>
      <c r="I73" s="39">
        <f t="shared" si="13"/>
        <v>43902</v>
      </c>
      <c r="J73" s="32"/>
    </row>
    <row r="74" spans="1:11" s="25" customFormat="1" ht="19.5" customHeight="1" x14ac:dyDescent="0.35">
      <c r="A74" s="105"/>
      <c r="B74" s="34" t="s">
        <v>86</v>
      </c>
      <c r="C74" s="29" t="s">
        <v>132</v>
      </c>
      <c r="D74" s="28">
        <v>44230</v>
      </c>
      <c r="E74" s="28">
        <v>43869</v>
      </c>
      <c r="F74" s="28">
        <v>44249</v>
      </c>
      <c r="G74" s="46">
        <f t="shared" si="11"/>
        <v>43917</v>
      </c>
      <c r="H74" s="46">
        <f t="shared" si="12"/>
        <v>43917</v>
      </c>
      <c r="I74" s="39">
        <f t="shared" si="13"/>
        <v>43914</v>
      </c>
      <c r="J74" s="32"/>
    </row>
    <row r="75" spans="1:11" s="25" customFormat="1" ht="19.5" customHeight="1" x14ac:dyDescent="0.35">
      <c r="A75" s="105"/>
      <c r="B75" s="34" t="s">
        <v>66</v>
      </c>
      <c r="C75" s="29" t="s">
        <v>77</v>
      </c>
      <c r="D75" s="28">
        <v>43871</v>
      </c>
      <c r="E75" s="28">
        <v>43877</v>
      </c>
      <c r="F75" s="28">
        <v>43891</v>
      </c>
      <c r="G75" s="46">
        <f t="shared" si="11"/>
        <v>43925</v>
      </c>
      <c r="H75" s="46">
        <f t="shared" si="12"/>
        <v>43925</v>
      </c>
      <c r="I75" s="39">
        <f t="shared" si="13"/>
        <v>43922</v>
      </c>
      <c r="J75" s="32"/>
    </row>
    <row r="76" spans="1:11" s="24" customFormat="1" ht="20.25" customHeight="1" thickBot="1" x14ac:dyDescent="0.4">
      <c r="A76" s="48"/>
      <c r="B76" s="35" t="s">
        <v>133</v>
      </c>
      <c r="C76" s="20" t="s">
        <v>124</v>
      </c>
      <c r="D76" s="21">
        <v>43879</v>
      </c>
      <c r="E76" s="21">
        <v>43886</v>
      </c>
      <c r="F76" s="21">
        <v>43898</v>
      </c>
      <c r="G76" s="37">
        <f t="shared" ref="G76" si="14">E76+48</f>
        <v>43934</v>
      </c>
      <c r="H76" s="37">
        <f t="shared" ref="H76" si="15">E76+48</f>
        <v>43934</v>
      </c>
      <c r="I76" s="40">
        <f t="shared" ref="I76" si="16">E76+45</f>
        <v>43931</v>
      </c>
      <c r="J76" s="32"/>
    </row>
    <row r="77" spans="1:11" s="25" customFormat="1" ht="20.25" customHeight="1" x14ac:dyDescent="0.35">
      <c r="A77" s="48"/>
      <c r="B77" s="56"/>
      <c r="C77" s="57"/>
      <c r="D77" s="62"/>
      <c r="E77" s="59"/>
      <c r="F77" s="59"/>
      <c r="G77" s="59"/>
      <c r="H77" s="59"/>
      <c r="I77" s="59"/>
      <c r="J77" s="32"/>
    </row>
    <row r="78" spans="1:11" s="25" customFormat="1" ht="24.75" customHeight="1" thickBot="1" x14ac:dyDescent="0.6">
      <c r="A78" s="48"/>
      <c r="B78" s="147" t="s">
        <v>17</v>
      </c>
      <c r="C78" s="147"/>
      <c r="D78" s="147"/>
      <c r="E78" s="147"/>
      <c r="F78" s="147"/>
      <c r="G78" s="147"/>
      <c r="H78" s="147"/>
      <c r="I78" s="147"/>
      <c r="J78" s="32"/>
    </row>
    <row r="79" spans="1:11" s="25" customFormat="1" ht="20.25" customHeight="1" x14ac:dyDescent="0.3">
      <c r="A79" s="48"/>
      <c r="B79" s="148" t="s">
        <v>0</v>
      </c>
      <c r="C79" s="150" t="s">
        <v>22</v>
      </c>
      <c r="D79" s="152" t="s">
        <v>25</v>
      </c>
      <c r="E79" s="152" t="s">
        <v>56</v>
      </c>
      <c r="F79" s="152" t="s">
        <v>3</v>
      </c>
      <c r="G79" s="154" t="s">
        <v>42</v>
      </c>
      <c r="H79" s="154" t="s">
        <v>46</v>
      </c>
      <c r="I79" s="154" t="s">
        <v>45</v>
      </c>
      <c r="J79" s="32"/>
    </row>
    <row r="80" spans="1:11" s="25" customFormat="1" ht="20.25" customHeight="1" thickBot="1" x14ac:dyDescent="0.35">
      <c r="A80" s="48"/>
      <c r="B80" s="149"/>
      <c r="C80" s="151"/>
      <c r="D80" s="153"/>
      <c r="E80" s="153"/>
      <c r="F80" s="153"/>
      <c r="G80" s="155"/>
      <c r="H80" s="155"/>
      <c r="I80" s="155"/>
      <c r="J80" s="32"/>
    </row>
    <row r="81" spans="1:10" s="25" customFormat="1" ht="19.5" customHeight="1" x14ac:dyDescent="0.35">
      <c r="A81" s="48"/>
      <c r="B81" s="34" t="s">
        <v>86</v>
      </c>
      <c r="C81" s="29" t="s">
        <v>87</v>
      </c>
      <c r="D81" s="28">
        <v>12</v>
      </c>
      <c r="E81" s="28">
        <v>44213</v>
      </c>
      <c r="F81" s="28">
        <v>44226</v>
      </c>
      <c r="G81" s="107">
        <f t="shared" ref="G81:G84" si="17">E81+45</f>
        <v>44258</v>
      </c>
      <c r="H81" s="107">
        <f t="shared" ref="H81:H84" si="18">E81+48</f>
        <v>44261</v>
      </c>
      <c r="I81" s="108">
        <f t="shared" ref="I81:I84" si="19">E81+53</f>
        <v>44266</v>
      </c>
      <c r="J81" s="32"/>
    </row>
    <row r="82" spans="1:10" s="25" customFormat="1" ht="19.5" customHeight="1" x14ac:dyDescent="0.35">
      <c r="A82" s="48"/>
      <c r="B82" s="34" t="s">
        <v>116</v>
      </c>
      <c r="C82" s="29" t="s">
        <v>117</v>
      </c>
      <c r="D82" s="28">
        <v>44217</v>
      </c>
      <c r="E82" s="28">
        <v>43857</v>
      </c>
      <c r="F82" s="28">
        <v>44237</v>
      </c>
      <c r="G82" s="46">
        <f t="shared" si="17"/>
        <v>43902</v>
      </c>
      <c r="H82" s="46">
        <f t="shared" si="18"/>
        <v>43905</v>
      </c>
      <c r="I82" s="39">
        <f t="shared" si="19"/>
        <v>43910</v>
      </c>
      <c r="J82" s="32"/>
    </row>
    <row r="83" spans="1:10" s="25" customFormat="1" ht="19.5" customHeight="1" x14ac:dyDescent="0.35">
      <c r="A83" s="105"/>
      <c r="B83" s="34" t="s">
        <v>86</v>
      </c>
      <c r="C83" s="29" t="s">
        <v>132</v>
      </c>
      <c r="D83" s="28">
        <v>44230</v>
      </c>
      <c r="E83" s="28">
        <v>43869</v>
      </c>
      <c r="F83" s="28">
        <v>44249</v>
      </c>
      <c r="G83" s="46">
        <f t="shared" si="17"/>
        <v>43914</v>
      </c>
      <c r="H83" s="46">
        <f t="shared" si="18"/>
        <v>43917</v>
      </c>
      <c r="I83" s="39">
        <f t="shared" si="19"/>
        <v>43922</v>
      </c>
      <c r="J83" s="32"/>
    </row>
    <row r="84" spans="1:10" s="25" customFormat="1" ht="19.5" customHeight="1" x14ac:dyDescent="0.35">
      <c r="A84" s="105"/>
      <c r="B84" s="34" t="s">
        <v>66</v>
      </c>
      <c r="C84" s="29" t="s">
        <v>77</v>
      </c>
      <c r="D84" s="28">
        <v>43871</v>
      </c>
      <c r="E84" s="28">
        <v>43877</v>
      </c>
      <c r="F84" s="28">
        <v>43891</v>
      </c>
      <c r="G84" s="46">
        <f t="shared" si="17"/>
        <v>43922</v>
      </c>
      <c r="H84" s="46">
        <f t="shared" si="18"/>
        <v>43925</v>
      </c>
      <c r="I84" s="39">
        <f t="shared" si="19"/>
        <v>43930</v>
      </c>
      <c r="J84" s="32"/>
    </row>
    <row r="85" spans="1:10" s="25" customFormat="1" ht="20.25" customHeight="1" thickBot="1" x14ac:dyDescent="0.4">
      <c r="A85" s="48"/>
      <c r="B85" s="35" t="s">
        <v>133</v>
      </c>
      <c r="C85" s="20" t="s">
        <v>124</v>
      </c>
      <c r="D85" s="21">
        <v>43879</v>
      </c>
      <c r="E85" s="21">
        <v>43886</v>
      </c>
      <c r="F85" s="21">
        <v>43898</v>
      </c>
      <c r="G85" s="37">
        <f t="shared" ref="G85" si="20">E85+45</f>
        <v>43931</v>
      </c>
      <c r="H85" s="37">
        <f t="shared" ref="H85" si="21">E85+48</f>
        <v>43934</v>
      </c>
      <c r="I85" s="40">
        <f t="shared" ref="I85" si="22">E85+53</f>
        <v>43939</v>
      </c>
      <c r="J85" s="32"/>
    </row>
    <row r="86" spans="1:10" s="25" customFormat="1" ht="20.25" customHeight="1" x14ac:dyDescent="0.35">
      <c r="A86" s="48"/>
      <c r="B86" s="56"/>
      <c r="C86" s="57"/>
      <c r="D86" s="62"/>
      <c r="E86" s="59"/>
      <c r="F86" s="59"/>
      <c r="G86" s="59"/>
      <c r="H86" s="59"/>
      <c r="I86" s="59"/>
      <c r="J86" s="32"/>
    </row>
    <row r="87" spans="1:10" s="25" customFormat="1" ht="20.25" customHeight="1" x14ac:dyDescent="0.35">
      <c r="A87" s="48"/>
      <c r="B87" s="56"/>
      <c r="C87" s="57"/>
      <c r="D87" s="62"/>
      <c r="E87" s="59"/>
      <c r="F87" s="59"/>
      <c r="G87" s="59"/>
      <c r="H87" s="59"/>
      <c r="I87" s="59"/>
      <c r="J87" s="32"/>
    </row>
    <row r="88" spans="1:10" s="25" customFormat="1" ht="20.25" customHeight="1" x14ac:dyDescent="0.35">
      <c r="A88" s="48"/>
      <c r="B88" s="56"/>
      <c r="C88" s="57"/>
      <c r="D88" s="62"/>
      <c r="E88" s="59"/>
      <c r="F88" s="59"/>
      <c r="G88" s="59"/>
      <c r="H88" s="59"/>
      <c r="I88" s="59"/>
      <c r="J88" s="32"/>
    </row>
    <row r="89" spans="1:10" s="25" customFormat="1" ht="20.25" customHeight="1" x14ac:dyDescent="0.35">
      <c r="A89" s="48"/>
      <c r="B89" s="56"/>
      <c r="C89" s="57"/>
      <c r="D89" s="62"/>
      <c r="E89" s="59"/>
      <c r="F89" s="59"/>
      <c r="G89" s="59"/>
      <c r="H89" s="59"/>
      <c r="I89" s="59"/>
      <c r="J89" s="32"/>
    </row>
    <row r="90" spans="1:10" s="25" customFormat="1" ht="20.25" customHeight="1" x14ac:dyDescent="0.35">
      <c r="A90" s="48"/>
      <c r="B90" s="56"/>
      <c r="C90" s="57"/>
      <c r="D90" s="62"/>
      <c r="E90" s="59"/>
      <c r="F90" s="59"/>
      <c r="G90" s="59"/>
      <c r="H90" s="59"/>
      <c r="I90" s="59"/>
      <c r="J90" s="32"/>
    </row>
    <row r="91" spans="1:10" s="25" customFormat="1" ht="20.25" customHeight="1" x14ac:dyDescent="0.35">
      <c r="A91" s="48"/>
      <c r="B91" s="56"/>
      <c r="C91" s="57"/>
      <c r="D91" s="62"/>
      <c r="E91" s="59"/>
      <c r="F91" s="59"/>
      <c r="G91" s="59"/>
      <c r="H91" s="59"/>
      <c r="I91" s="59"/>
      <c r="J91" s="32"/>
    </row>
    <row r="92" spans="1:10" s="25" customFormat="1" ht="20.25" customHeight="1" x14ac:dyDescent="0.35">
      <c r="A92" s="48"/>
      <c r="B92" s="56"/>
      <c r="C92" s="57"/>
      <c r="D92" s="62"/>
      <c r="E92" s="59"/>
      <c r="F92" s="59"/>
      <c r="G92" s="59"/>
      <c r="H92" s="59"/>
      <c r="I92" s="59"/>
      <c r="J92" s="32"/>
    </row>
    <row r="93" spans="1:10" s="25" customFormat="1" ht="20.25" customHeight="1" x14ac:dyDescent="0.35">
      <c r="A93" s="48"/>
      <c r="B93" s="56"/>
      <c r="C93" s="57"/>
      <c r="D93" s="62"/>
      <c r="E93" s="59"/>
      <c r="F93" s="59"/>
      <c r="G93" s="59"/>
      <c r="H93" s="59"/>
      <c r="I93" s="59"/>
      <c r="J93" s="32"/>
    </row>
    <row r="94" spans="1:10" s="25" customFormat="1" ht="20.25" customHeight="1" x14ac:dyDescent="0.35">
      <c r="A94" s="48"/>
      <c r="B94" s="56"/>
      <c r="C94" s="57"/>
      <c r="D94" s="62"/>
      <c r="E94" s="59"/>
      <c r="F94" s="59"/>
      <c r="G94" s="59"/>
      <c r="H94" s="59"/>
      <c r="I94" s="59"/>
      <c r="J94" s="32"/>
    </row>
    <row r="95" spans="1:10" s="25" customFormat="1" ht="20.25" customHeight="1" x14ac:dyDescent="0.35">
      <c r="A95" s="48"/>
      <c r="B95" s="56"/>
      <c r="C95" s="57"/>
      <c r="D95" s="62"/>
      <c r="E95" s="59"/>
      <c r="F95" s="59"/>
      <c r="G95" s="59"/>
      <c r="H95" s="59"/>
      <c r="I95" s="59"/>
      <c r="J95" s="32"/>
    </row>
    <row r="96" spans="1:10" s="25" customFormat="1" ht="20.25" customHeight="1" x14ac:dyDescent="0.35">
      <c r="A96" s="48"/>
      <c r="B96" s="56"/>
      <c r="C96" s="57"/>
      <c r="D96" s="62"/>
      <c r="E96" s="59"/>
      <c r="F96" s="59"/>
      <c r="G96" s="59"/>
      <c r="H96" s="59"/>
      <c r="I96" s="59"/>
      <c r="J96" s="32"/>
    </row>
    <row r="97" spans="1:10" s="25" customFormat="1" ht="20.25" customHeight="1" x14ac:dyDescent="0.35">
      <c r="A97" s="48"/>
      <c r="B97" s="56"/>
      <c r="C97" s="57"/>
      <c r="D97" s="62"/>
      <c r="E97" s="59"/>
      <c r="F97" s="59"/>
      <c r="G97" s="59"/>
      <c r="H97" s="59"/>
      <c r="I97" s="59"/>
      <c r="J97" s="32"/>
    </row>
    <row r="98" spans="1:10" s="25" customFormat="1" ht="12.75" customHeight="1" x14ac:dyDescent="0.25">
      <c r="A98" s="48"/>
      <c r="B98" s="53"/>
      <c r="C98" s="54"/>
      <c r="D98" s="55"/>
      <c r="E98" s="55"/>
      <c r="F98" s="38"/>
      <c r="G98" s="38"/>
      <c r="H98" s="49"/>
      <c r="I98" s="32"/>
      <c r="J98" s="32"/>
    </row>
    <row r="99" spans="1:10" s="25" customFormat="1" ht="24.75" customHeight="1" thickBot="1" x14ac:dyDescent="0.6">
      <c r="A99" s="48"/>
      <c r="B99" s="147" t="s">
        <v>34</v>
      </c>
      <c r="C99" s="147"/>
      <c r="D99" s="147"/>
      <c r="E99" s="147"/>
      <c r="F99" s="147"/>
      <c r="G99" s="147"/>
      <c r="H99" s="147"/>
      <c r="I99" s="32"/>
      <c r="J99" s="32"/>
    </row>
    <row r="100" spans="1:10" s="25" customFormat="1" ht="12.75" customHeight="1" x14ac:dyDescent="0.3">
      <c r="A100" s="48"/>
      <c r="B100" s="148" t="s">
        <v>0</v>
      </c>
      <c r="C100" s="150" t="s">
        <v>22</v>
      </c>
      <c r="D100" s="152" t="s">
        <v>25</v>
      </c>
      <c r="E100" s="152" t="s">
        <v>56</v>
      </c>
      <c r="F100" s="152" t="s">
        <v>21</v>
      </c>
      <c r="G100" s="154" t="s">
        <v>35</v>
      </c>
      <c r="H100" s="154" t="s">
        <v>36</v>
      </c>
      <c r="I100" s="32"/>
      <c r="J100" s="32"/>
    </row>
    <row r="101" spans="1:10" s="25" customFormat="1" ht="25.5" customHeight="1" thickBot="1" x14ac:dyDescent="0.35">
      <c r="A101" s="48"/>
      <c r="B101" s="149"/>
      <c r="C101" s="151"/>
      <c r="D101" s="153"/>
      <c r="E101" s="153"/>
      <c r="F101" s="153"/>
      <c r="G101" s="155"/>
      <c r="H101" s="155"/>
      <c r="I101" s="32"/>
      <c r="J101" s="32"/>
    </row>
    <row r="102" spans="1:10" s="25" customFormat="1" ht="20.25" customHeight="1" x14ac:dyDescent="0.35">
      <c r="A102" s="48"/>
      <c r="B102" s="34" t="s">
        <v>20</v>
      </c>
      <c r="C102" s="101">
        <v>2101</v>
      </c>
      <c r="D102" s="46">
        <v>43848</v>
      </c>
      <c r="E102" s="46">
        <v>43856</v>
      </c>
      <c r="F102" s="47">
        <v>43866</v>
      </c>
      <c r="G102" s="47">
        <f t="shared" ref="G102" si="23">F102+3</f>
        <v>43869</v>
      </c>
      <c r="H102" s="91">
        <f t="shared" ref="H102:H105" si="24">G102+4</f>
        <v>43873</v>
      </c>
      <c r="I102" s="32"/>
      <c r="J102" s="32"/>
    </row>
    <row r="103" spans="1:10" s="25" customFormat="1" ht="20.25" customHeight="1" x14ac:dyDescent="0.35">
      <c r="A103" s="48"/>
      <c r="B103" s="34" t="s">
        <v>19</v>
      </c>
      <c r="C103" s="101">
        <v>2103</v>
      </c>
      <c r="D103" s="46">
        <v>43851</v>
      </c>
      <c r="E103" s="46">
        <v>43862</v>
      </c>
      <c r="F103" s="47">
        <v>43870</v>
      </c>
      <c r="G103" s="47">
        <f>F103+3</f>
        <v>43873</v>
      </c>
      <c r="H103" s="91">
        <f t="shared" si="24"/>
        <v>43877</v>
      </c>
      <c r="I103" s="32"/>
      <c r="J103" s="32"/>
    </row>
    <row r="104" spans="1:10" s="25" customFormat="1" ht="20.25" customHeight="1" x14ac:dyDescent="0.35">
      <c r="A104" s="48"/>
      <c r="B104" s="34" t="s">
        <v>18</v>
      </c>
      <c r="C104" s="101">
        <v>2101</v>
      </c>
      <c r="D104" s="46">
        <v>43855</v>
      </c>
      <c r="E104" s="46">
        <v>43865</v>
      </c>
      <c r="F104" s="47">
        <v>43875</v>
      </c>
      <c r="G104" s="47">
        <f>F104+3</f>
        <v>43878</v>
      </c>
      <c r="H104" s="91">
        <f t="shared" si="24"/>
        <v>43882</v>
      </c>
      <c r="I104" s="32"/>
      <c r="J104" s="32"/>
    </row>
    <row r="105" spans="1:10" s="25" customFormat="1" ht="20.25" customHeight="1" thickBot="1" x14ac:dyDescent="0.4">
      <c r="A105" s="48"/>
      <c r="B105" s="35" t="s">
        <v>148</v>
      </c>
      <c r="C105" s="94">
        <v>2103</v>
      </c>
      <c r="D105" s="37">
        <v>44228</v>
      </c>
      <c r="E105" s="37">
        <v>44238</v>
      </c>
      <c r="F105" s="50">
        <v>44248</v>
      </c>
      <c r="G105" s="50">
        <f>F105+3</f>
        <v>44251</v>
      </c>
      <c r="H105" s="93">
        <f t="shared" si="24"/>
        <v>44255</v>
      </c>
      <c r="I105" s="32"/>
      <c r="J105" s="32"/>
    </row>
    <row r="106" spans="1:10" s="25" customFormat="1" ht="18" customHeight="1" x14ac:dyDescent="0.25">
      <c r="A106" s="48"/>
      <c r="B106" s="53"/>
      <c r="C106" s="54"/>
      <c r="D106" s="55"/>
      <c r="E106" s="55"/>
      <c r="F106" s="38"/>
      <c r="G106" s="38"/>
      <c r="H106" s="49"/>
      <c r="I106" s="32"/>
      <c r="J106" s="32"/>
    </row>
    <row r="107" spans="1:10" s="25" customFormat="1" ht="18" customHeight="1" x14ac:dyDescent="0.25">
      <c r="A107" s="48"/>
      <c r="B107" s="53"/>
      <c r="C107" s="54"/>
      <c r="D107" s="55"/>
      <c r="E107" s="55"/>
      <c r="F107" s="38"/>
      <c r="G107" s="38"/>
      <c r="H107" s="49"/>
      <c r="I107" s="32"/>
      <c r="J107" s="32"/>
    </row>
    <row r="108" spans="1:10" s="25" customFormat="1" ht="18" customHeight="1" x14ac:dyDescent="0.25">
      <c r="A108" s="48"/>
      <c r="B108" s="53"/>
      <c r="C108" s="54"/>
      <c r="D108" s="55"/>
      <c r="E108" s="55"/>
      <c r="F108" s="38"/>
      <c r="G108" s="38"/>
      <c r="H108" s="49"/>
      <c r="I108" s="32"/>
      <c r="J108" s="32"/>
    </row>
    <row r="109" spans="1:10" s="25" customFormat="1" ht="18" customHeight="1" x14ac:dyDescent="0.25">
      <c r="A109" s="48"/>
      <c r="B109" s="53"/>
      <c r="C109" s="54"/>
      <c r="D109" s="55"/>
      <c r="E109" s="55"/>
      <c r="F109" s="38"/>
      <c r="G109" s="38"/>
      <c r="H109" s="49"/>
      <c r="I109" s="32"/>
      <c r="J109" s="32"/>
    </row>
    <row r="110" spans="1:10" s="25" customFormat="1" ht="18" customHeight="1" x14ac:dyDescent="0.25">
      <c r="A110" s="48"/>
      <c r="B110" s="53"/>
      <c r="C110" s="54"/>
      <c r="D110" s="55"/>
      <c r="E110" s="55"/>
      <c r="F110" s="38"/>
      <c r="G110" s="38"/>
      <c r="H110" s="49"/>
      <c r="I110" s="32"/>
      <c r="J110" s="32"/>
    </row>
    <row r="111" spans="1:10" s="25" customFormat="1" ht="18" customHeight="1" x14ac:dyDescent="0.25">
      <c r="A111" s="48"/>
      <c r="B111" s="53"/>
      <c r="C111" s="54"/>
      <c r="D111" s="55"/>
      <c r="E111" s="55"/>
      <c r="F111" s="38"/>
      <c r="G111" s="38"/>
      <c r="H111" s="49"/>
      <c r="I111" s="32"/>
      <c r="J111" s="32"/>
    </row>
    <row r="112" spans="1:10" s="25" customFormat="1" ht="18" customHeight="1" x14ac:dyDescent="0.25">
      <c r="A112" s="48"/>
      <c r="B112" s="53"/>
      <c r="C112" s="54"/>
      <c r="D112" s="55"/>
      <c r="E112" s="55"/>
      <c r="F112" s="38"/>
      <c r="G112" s="38"/>
      <c r="H112" s="49"/>
      <c r="I112" s="32"/>
      <c r="J112" s="32"/>
    </row>
    <row r="113" spans="1:11" s="25" customFormat="1" ht="18" customHeight="1" x14ac:dyDescent="0.25">
      <c r="A113" s="48"/>
      <c r="B113" s="53"/>
      <c r="C113" s="54"/>
      <c r="D113" s="55"/>
      <c r="E113" s="55"/>
      <c r="F113" s="38"/>
      <c r="G113" s="38"/>
      <c r="H113" s="49"/>
      <c r="I113" s="32"/>
      <c r="J113" s="32"/>
    </row>
    <row r="114" spans="1:11" s="25" customFormat="1" ht="18" customHeight="1" x14ac:dyDescent="0.25">
      <c r="A114" s="48"/>
      <c r="B114" s="53"/>
      <c r="C114" s="54"/>
      <c r="D114" s="55"/>
      <c r="E114" s="55"/>
      <c r="F114" s="38"/>
      <c r="G114" s="38"/>
      <c r="H114" s="60"/>
      <c r="I114" s="60"/>
      <c r="J114" s="60"/>
    </row>
    <row r="115" spans="1:11" s="25" customFormat="1" ht="18" customHeight="1" x14ac:dyDescent="0.25">
      <c r="A115" s="48"/>
      <c r="B115" s="53"/>
      <c r="C115" s="54"/>
      <c r="D115" s="55"/>
      <c r="E115" s="55"/>
      <c r="F115" s="38"/>
      <c r="G115" s="38"/>
      <c r="H115" s="60"/>
      <c r="I115" s="60"/>
      <c r="J115" s="60"/>
    </row>
    <row r="116" spans="1:11" s="25" customFormat="1" ht="18" customHeight="1" x14ac:dyDescent="0.25">
      <c r="A116" s="48"/>
      <c r="B116" s="53"/>
      <c r="C116" s="63"/>
      <c r="D116" s="55"/>
      <c r="E116" s="55"/>
      <c r="F116" s="38"/>
      <c r="G116" s="38"/>
      <c r="H116" s="60"/>
      <c r="I116" s="60"/>
      <c r="J116" s="60"/>
    </row>
    <row r="117" spans="1:11" s="25" customFormat="1" ht="18" customHeight="1" x14ac:dyDescent="0.25">
      <c r="A117" s="48"/>
      <c r="B117" s="53"/>
      <c r="C117" s="63"/>
      <c r="D117" s="55"/>
      <c r="E117" s="55"/>
      <c r="F117" s="38"/>
      <c r="G117" s="38"/>
      <c r="H117" s="60"/>
      <c r="I117" s="60"/>
      <c r="J117" s="60"/>
    </row>
    <row r="118" spans="1:11" s="25" customFormat="1" ht="18" customHeight="1" x14ac:dyDescent="0.3">
      <c r="A118" s="48"/>
      <c r="B118" s="63"/>
      <c r="C118" s="63"/>
      <c r="D118" s="32"/>
      <c r="E118" s="32"/>
      <c r="F118" s="32"/>
      <c r="G118" s="32"/>
      <c r="H118" s="32"/>
      <c r="I118" s="32"/>
      <c r="J118" s="32"/>
    </row>
    <row r="119" spans="1:11" ht="18" customHeight="1" x14ac:dyDescent="0.3">
      <c r="B119" s="64"/>
      <c r="C119" s="64"/>
      <c r="D119" s="8"/>
      <c r="E119" s="8"/>
      <c r="F119" s="8"/>
      <c r="G119" s="8"/>
      <c r="H119" s="8"/>
      <c r="I119" s="8"/>
      <c r="J119" s="8"/>
    </row>
    <row r="120" spans="1:11" ht="18" customHeight="1" x14ac:dyDescent="0.3">
      <c r="B120" s="6"/>
      <c r="C120" s="6"/>
      <c r="D120" s="7"/>
      <c r="E120" s="7"/>
      <c r="F120" s="7"/>
      <c r="G120" s="7"/>
      <c r="H120" s="7"/>
      <c r="I120" s="61"/>
    </row>
    <row r="121" spans="1:11" ht="18" customHeight="1" x14ac:dyDescent="0.3">
      <c r="B121" s="6"/>
      <c r="C121" s="6"/>
      <c r="D121" s="7"/>
      <c r="E121" s="7"/>
      <c r="F121" s="7"/>
      <c r="G121" s="7"/>
      <c r="H121" s="7"/>
      <c r="I121" s="7"/>
      <c r="J121" s="61"/>
    </row>
    <row r="122" spans="1:11" ht="18" customHeight="1" x14ac:dyDescent="0.3">
      <c r="B122" s="6"/>
      <c r="C122" s="6"/>
      <c r="D122" s="7"/>
      <c r="E122" s="7"/>
      <c r="F122" s="7"/>
      <c r="G122" s="7"/>
      <c r="H122" s="7"/>
      <c r="I122" s="61"/>
    </row>
    <row r="123" spans="1:11" ht="18" customHeight="1" x14ac:dyDescent="0.3">
      <c r="B123" s="6"/>
      <c r="C123" s="6"/>
      <c r="D123" s="7"/>
      <c r="E123" s="7"/>
      <c r="F123" s="7"/>
      <c r="G123" s="7"/>
      <c r="H123" s="7"/>
      <c r="I123" s="7"/>
    </row>
    <row r="124" spans="1:11" ht="18" customHeight="1" x14ac:dyDescent="0.3">
      <c r="B124" s="6"/>
      <c r="C124" s="6"/>
      <c r="D124" s="7"/>
      <c r="E124" s="7"/>
      <c r="F124" s="7"/>
      <c r="G124" s="7"/>
      <c r="H124" s="7"/>
      <c r="I124" s="7"/>
    </row>
    <row r="125" spans="1:11" ht="18" customHeight="1" x14ac:dyDescent="0.3">
      <c r="B125" s="6"/>
      <c r="C125" s="6"/>
      <c r="D125" s="7"/>
      <c r="E125" s="7"/>
      <c r="F125" s="7"/>
      <c r="G125" s="7"/>
      <c r="H125" s="7"/>
      <c r="I125" s="7"/>
    </row>
    <row r="126" spans="1:11" ht="18" customHeight="1" x14ac:dyDescent="0.3">
      <c r="B126" s="6"/>
      <c r="C126" s="6"/>
      <c r="D126" s="7"/>
      <c r="E126" s="7"/>
      <c r="F126" s="7"/>
      <c r="G126" s="7"/>
      <c r="H126" s="7"/>
      <c r="I126" s="7"/>
      <c r="K126" s="5"/>
    </row>
    <row r="127" spans="1:11" ht="18" customHeight="1" x14ac:dyDescent="0.3">
      <c r="B127" s="6"/>
      <c r="C127" s="6"/>
      <c r="D127" s="7"/>
      <c r="E127" s="171"/>
      <c r="F127" s="171"/>
      <c r="G127" s="171"/>
      <c r="H127" s="171"/>
      <c r="I127" s="7"/>
    </row>
    <row r="128" spans="1:11" ht="18" customHeight="1" x14ac:dyDescent="0.3">
      <c r="B128" s="6"/>
      <c r="C128" s="6"/>
      <c r="D128" s="7"/>
      <c r="E128" s="7"/>
      <c r="F128" s="7"/>
      <c r="G128" s="7"/>
      <c r="H128" s="7"/>
      <c r="I128" s="7"/>
    </row>
    <row r="129" spans="2:10" ht="18" customHeight="1" x14ac:dyDescent="0.3">
      <c r="B129" s="6"/>
      <c r="C129" s="6"/>
      <c r="D129" s="7"/>
      <c r="E129" s="169"/>
      <c r="F129" s="169"/>
      <c r="G129" s="169"/>
      <c r="H129" s="169"/>
      <c r="I129" s="7"/>
    </row>
    <row r="130" spans="2:10" ht="18" customHeight="1" x14ac:dyDescent="0.3">
      <c r="B130" s="6"/>
      <c r="C130" s="6"/>
      <c r="D130" s="7"/>
      <c r="E130" s="169"/>
      <c r="F130" s="169"/>
      <c r="G130" s="169"/>
      <c r="H130" s="169"/>
      <c r="I130" s="7"/>
    </row>
    <row r="131" spans="2:10" ht="18" customHeight="1" x14ac:dyDescent="0.3">
      <c r="B131" s="6"/>
      <c r="C131" s="6"/>
      <c r="D131" s="7"/>
      <c r="E131" s="169"/>
      <c r="F131" s="169"/>
      <c r="G131" s="169"/>
      <c r="H131" s="169"/>
      <c r="I131" s="7"/>
    </row>
    <row r="132" spans="2:10" ht="18" customHeight="1" x14ac:dyDescent="0.3">
      <c r="B132" s="6"/>
      <c r="C132" s="6"/>
      <c r="D132" s="7"/>
      <c r="E132" s="170"/>
      <c r="F132" s="170"/>
      <c r="G132" s="170"/>
      <c r="H132" s="170"/>
      <c r="I132" s="7"/>
    </row>
    <row r="133" spans="2:10" ht="18" customHeight="1" x14ac:dyDescent="0.3">
      <c r="B133" s="6"/>
      <c r="C133" s="6"/>
      <c r="D133" s="7"/>
      <c r="E133" s="170"/>
      <c r="F133" s="170"/>
      <c r="G133" s="170"/>
      <c r="H133" s="170"/>
      <c r="I133" s="7"/>
    </row>
    <row r="134" spans="2:10" ht="18" customHeight="1" x14ac:dyDescent="0.3">
      <c r="B134" s="6"/>
      <c r="C134" s="6"/>
      <c r="D134" s="7"/>
      <c r="E134" s="7"/>
      <c r="F134" s="7"/>
      <c r="G134" s="7"/>
      <c r="H134" s="7"/>
      <c r="I134" s="7"/>
    </row>
    <row r="135" spans="2:10" ht="18" customHeight="1" x14ac:dyDescent="0.3">
      <c r="B135" s="6"/>
      <c r="C135" s="6"/>
      <c r="D135" s="7"/>
      <c r="E135" s="7"/>
      <c r="F135" s="7"/>
      <c r="G135" s="7"/>
      <c r="H135" s="7"/>
      <c r="I135" s="7"/>
    </row>
    <row r="136" spans="2:10" ht="18" customHeight="1" x14ac:dyDescent="0.3">
      <c r="B136" s="6"/>
      <c r="C136" s="6"/>
      <c r="D136" s="7"/>
      <c r="E136" s="7"/>
      <c r="F136" s="7"/>
      <c r="G136" s="7"/>
      <c r="H136" s="7"/>
      <c r="I136" s="7"/>
    </row>
    <row r="137" spans="2:10" ht="18" customHeight="1" x14ac:dyDescent="0.3">
      <c r="B137" s="6"/>
      <c r="C137" s="6"/>
      <c r="D137" s="7"/>
      <c r="E137" s="7"/>
      <c r="F137" s="7"/>
      <c r="G137" s="7"/>
      <c r="H137" s="7"/>
      <c r="I137" s="7"/>
    </row>
    <row r="138" spans="2:10" ht="18" customHeight="1" x14ac:dyDescent="0.3">
      <c r="B138" s="6"/>
      <c r="C138" s="6"/>
      <c r="D138" s="7"/>
      <c r="E138" s="7"/>
      <c r="F138" s="7"/>
      <c r="G138" s="7"/>
      <c r="H138" s="7"/>
      <c r="I138" s="7"/>
    </row>
    <row r="139" spans="2:10" ht="18" customHeight="1" x14ac:dyDescent="0.3">
      <c r="B139" s="6"/>
      <c r="C139" s="6"/>
      <c r="D139" s="7"/>
      <c r="E139" s="7"/>
      <c r="F139" s="7"/>
      <c r="G139" s="7"/>
      <c r="H139" s="7"/>
      <c r="I139" s="7"/>
    </row>
    <row r="140" spans="2:10" ht="18" customHeight="1" x14ac:dyDescent="0.3">
      <c r="B140" s="6"/>
      <c r="C140" s="6"/>
      <c r="D140" s="7"/>
      <c r="E140" s="7"/>
      <c r="F140" s="7"/>
      <c r="G140" s="7"/>
      <c r="H140" s="7"/>
      <c r="I140" s="7"/>
    </row>
    <row r="141" spans="2:10" ht="18" customHeight="1" x14ac:dyDescent="0.3">
      <c r="B141" s="6"/>
      <c r="C141" s="6"/>
      <c r="D141" s="7"/>
      <c r="E141" s="7"/>
      <c r="F141" s="7"/>
      <c r="G141" s="7"/>
      <c r="H141" s="7"/>
      <c r="I141" s="7"/>
    </row>
    <row r="142" spans="2:10" ht="18" customHeight="1" x14ac:dyDescent="0.3">
      <c r="B142" s="6"/>
      <c r="C142" s="6"/>
      <c r="D142" s="7"/>
      <c r="E142" s="7"/>
      <c r="F142" s="7"/>
      <c r="G142" s="7"/>
      <c r="H142" s="7"/>
      <c r="I142" s="7"/>
    </row>
    <row r="143" spans="2:10" ht="18" customHeight="1" x14ac:dyDescent="0.3">
      <c r="B143" s="69" t="s">
        <v>48</v>
      </c>
      <c r="C143" s="70"/>
      <c r="D143" s="71"/>
      <c r="E143" s="71"/>
      <c r="F143" s="71"/>
      <c r="G143" s="71"/>
      <c r="H143" s="71"/>
      <c r="I143" s="71"/>
      <c r="J143" s="71"/>
    </row>
    <row r="144" spans="2:10" ht="18" customHeight="1" x14ac:dyDescent="0.3">
      <c r="B144" s="69" t="s">
        <v>49</v>
      </c>
      <c r="C144" s="70"/>
      <c r="D144" s="71"/>
      <c r="E144" s="71"/>
      <c r="F144" s="71"/>
      <c r="G144" s="71"/>
      <c r="H144" s="71"/>
      <c r="I144" s="71"/>
      <c r="J144" s="71"/>
    </row>
    <row r="145" spans="2:10" ht="18" customHeight="1" x14ac:dyDescent="0.3">
      <c r="B145" s="69" t="s">
        <v>50</v>
      </c>
      <c r="C145" s="70"/>
      <c r="D145" s="71"/>
      <c r="E145" s="71"/>
      <c r="F145" s="71"/>
      <c r="G145" s="71"/>
      <c r="H145" s="71"/>
      <c r="I145" s="71"/>
      <c r="J145" s="71"/>
    </row>
    <row r="146" spans="2:10" ht="18" customHeight="1" x14ac:dyDescent="0.3">
      <c r="B146" s="69" t="s">
        <v>51</v>
      </c>
      <c r="C146" s="70"/>
      <c r="D146" s="71"/>
      <c r="E146" s="71"/>
      <c r="F146" s="71"/>
      <c r="G146" s="71"/>
      <c r="H146" s="71"/>
      <c r="I146" s="71"/>
      <c r="J146" s="71"/>
    </row>
    <row r="147" spans="2:10" ht="18" customHeight="1" x14ac:dyDescent="0.3">
      <c r="B147" s="69" t="s">
        <v>54</v>
      </c>
      <c r="C147" s="70"/>
      <c r="D147" s="71"/>
      <c r="E147" s="71"/>
      <c r="F147" s="71"/>
      <c r="G147" s="71"/>
      <c r="H147" s="71"/>
      <c r="I147" s="71"/>
      <c r="J147" s="71"/>
    </row>
    <row r="148" spans="2:10" ht="18" customHeight="1" x14ac:dyDescent="0.3">
      <c r="B148" s="66"/>
      <c r="C148" s="67"/>
      <c r="D148" s="68"/>
      <c r="E148" s="68"/>
      <c r="F148" s="68"/>
      <c r="G148" s="68"/>
      <c r="H148" s="7"/>
      <c r="I148" s="7"/>
    </row>
    <row r="149" spans="2:10" ht="18" customHeight="1" x14ac:dyDescent="0.3">
      <c r="B149" s="66"/>
      <c r="C149" s="67"/>
      <c r="D149" s="68"/>
      <c r="E149" s="68"/>
      <c r="F149" s="68"/>
      <c r="G149" s="68"/>
      <c r="H149" s="7"/>
      <c r="I149" s="7"/>
    </row>
    <row r="150" spans="2:10" ht="18" customHeight="1" x14ac:dyDescent="0.3">
      <c r="B150" s="66"/>
      <c r="C150" s="67"/>
      <c r="D150" s="68"/>
      <c r="E150" s="68"/>
      <c r="F150" s="68"/>
      <c r="G150" s="68"/>
      <c r="H150" s="7"/>
      <c r="I150" s="7"/>
    </row>
    <row r="151" spans="2:10" ht="18" customHeight="1" x14ac:dyDescent="0.3">
      <c r="B151" s="66"/>
      <c r="C151" s="67"/>
      <c r="D151" s="68"/>
      <c r="E151" s="68"/>
      <c r="F151" s="68"/>
      <c r="G151" s="68"/>
      <c r="H151" s="7"/>
      <c r="I151" s="7"/>
    </row>
    <row r="152" spans="2:10" ht="18" customHeight="1" x14ac:dyDescent="0.3">
      <c r="B152" s="6"/>
      <c r="C152" s="6"/>
      <c r="D152" s="7"/>
      <c r="E152" s="7"/>
      <c r="F152" s="7"/>
      <c r="G152" s="7"/>
      <c r="H152" s="7"/>
      <c r="I152" s="7"/>
    </row>
    <row r="153" spans="2:10" ht="18" customHeight="1" x14ac:dyDescent="0.3">
      <c r="B153" s="6"/>
      <c r="C153" s="6"/>
      <c r="D153" s="7"/>
      <c r="E153" s="7"/>
      <c r="F153" s="7"/>
      <c r="G153" s="7"/>
      <c r="H153" s="7"/>
      <c r="I153" s="7"/>
    </row>
    <row r="154" spans="2:10" ht="18" customHeight="1" x14ac:dyDescent="0.3">
      <c r="B154" s="6"/>
      <c r="C154" s="6"/>
      <c r="D154" s="7"/>
      <c r="E154" s="7"/>
      <c r="F154" s="7"/>
      <c r="G154" s="7"/>
      <c r="H154" s="7"/>
      <c r="I154" s="7"/>
    </row>
    <row r="155" spans="2:10" ht="18" customHeight="1" x14ac:dyDescent="0.3">
      <c r="B155" s="6"/>
      <c r="C155" s="6"/>
      <c r="D155" s="7"/>
      <c r="E155" s="7"/>
      <c r="F155" s="7"/>
      <c r="G155" s="7"/>
      <c r="H155" s="7"/>
      <c r="I155" s="7"/>
    </row>
    <row r="156" spans="2:10" ht="18" customHeight="1" x14ac:dyDescent="0.3">
      <c r="B156" s="6"/>
      <c r="C156" s="6"/>
      <c r="D156" s="7"/>
      <c r="E156" s="7"/>
      <c r="F156" s="7"/>
      <c r="G156" s="7"/>
      <c r="H156" s="7"/>
      <c r="I156" s="7"/>
    </row>
    <row r="157" spans="2:10" ht="18" customHeight="1" x14ac:dyDescent="0.3">
      <c r="B157" s="6"/>
      <c r="C157" s="6"/>
      <c r="D157" s="7"/>
      <c r="E157" s="7"/>
      <c r="F157" s="7"/>
      <c r="G157" s="7"/>
      <c r="H157" s="7"/>
      <c r="I157" s="7"/>
    </row>
    <row r="158" spans="2:10" ht="18" customHeight="1" x14ac:dyDescent="0.3">
      <c r="B158" s="6"/>
      <c r="C158" s="6"/>
      <c r="D158" s="7"/>
      <c r="E158" s="7"/>
      <c r="F158" s="7"/>
      <c r="G158" s="7"/>
      <c r="H158" s="7"/>
      <c r="I158" s="7"/>
    </row>
    <row r="159" spans="2:10" ht="18" customHeight="1" x14ac:dyDescent="0.3">
      <c r="B159" s="6"/>
      <c r="C159" s="6"/>
      <c r="D159" s="7"/>
      <c r="E159" s="7"/>
      <c r="F159" s="7"/>
      <c r="G159" s="7"/>
      <c r="H159" s="7"/>
      <c r="I159" s="7"/>
    </row>
    <row r="160" spans="2:10" ht="18" customHeight="1" x14ac:dyDescent="0.3">
      <c r="B160" s="6"/>
      <c r="C160" s="6"/>
      <c r="D160" s="7"/>
      <c r="E160" s="7"/>
      <c r="F160" s="7"/>
      <c r="G160" s="7"/>
      <c r="H160" s="7"/>
      <c r="I160" s="7"/>
    </row>
    <row r="161" spans="2:9" ht="18" customHeight="1" x14ac:dyDescent="0.3">
      <c r="B161" s="6"/>
      <c r="C161" s="6"/>
      <c r="D161" s="7"/>
      <c r="E161" s="7"/>
      <c r="F161" s="7"/>
      <c r="G161" s="7"/>
      <c r="H161" s="7"/>
      <c r="I161" s="7"/>
    </row>
    <row r="162" spans="2:9" ht="18" customHeight="1" x14ac:dyDescent="0.3">
      <c r="B162" s="6"/>
      <c r="C162" s="6"/>
      <c r="D162" s="7"/>
      <c r="E162" s="7"/>
      <c r="F162" s="7"/>
      <c r="G162" s="7"/>
      <c r="H162" s="7"/>
      <c r="I162" s="7"/>
    </row>
    <row r="163" spans="2:9" ht="18" customHeight="1" x14ac:dyDescent="0.3">
      <c r="B163" s="6"/>
      <c r="C163" s="6"/>
      <c r="D163" s="7"/>
      <c r="E163" s="7"/>
      <c r="F163" s="7"/>
      <c r="G163" s="7"/>
      <c r="H163" s="7"/>
      <c r="I163" s="7"/>
    </row>
    <row r="164" spans="2:9" ht="18" customHeight="1" x14ac:dyDescent="0.3">
      <c r="B164" s="6"/>
      <c r="C164" s="6"/>
      <c r="D164" s="7"/>
      <c r="E164" s="7"/>
      <c r="F164" s="7"/>
      <c r="G164" s="7"/>
      <c r="H164" s="7"/>
      <c r="I164" s="7"/>
    </row>
    <row r="165" spans="2:9" ht="18" customHeight="1" x14ac:dyDescent="0.3">
      <c r="B165" s="6"/>
      <c r="C165" s="6"/>
      <c r="D165" s="7"/>
      <c r="E165" s="7"/>
      <c r="F165" s="7"/>
      <c r="G165" s="7"/>
      <c r="H165" s="7"/>
      <c r="I165" s="7"/>
    </row>
    <row r="166" spans="2:9" ht="12.75" customHeight="1" x14ac:dyDescent="0.3"/>
    <row r="167" spans="2:9" ht="12.75" customHeight="1" x14ac:dyDescent="0.3"/>
    <row r="176" spans="2:9" ht="12.75" customHeight="1" x14ac:dyDescent="0.3"/>
    <row r="178" ht="12.75" customHeight="1" x14ac:dyDescent="0.3"/>
    <row r="184" ht="12.75" customHeight="1" x14ac:dyDescent="0.3"/>
    <row r="187" ht="12.75" customHeight="1" x14ac:dyDescent="0.3"/>
    <row r="192" ht="12.75" customHeight="1" x14ac:dyDescent="0.3"/>
    <row r="195" ht="12.75" customHeight="1" x14ac:dyDescent="0.3"/>
    <row r="201" ht="12.75" customHeight="1" x14ac:dyDescent="0.3"/>
  </sheetData>
  <mergeCells count="74"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  <mergeCell ref="B23:F23"/>
    <mergeCell ref="B24:B25"/>
    <mergeCell ref="C24:C25"/>
    <mergeCell ref="D24:D25"/>
    <mergeCell ref="E24:E25"/>
    <mergeCell ref="F24:F25"/>
    <mergeCell ref="B32:G32"/>
    <mergeCell ref="B34:B35"/>
    <mergeCell ref="C34:C35"/>
    <mergeCell ref="D34:D35"/>
    <mergeCell ref="E34:E35"/>
    <mergeCell ref="F34:F35"/>
    <mergeCell ref="G34:G35"/>
    <mergeCell ref="B46:B47"/>
    <mergeCell ref="C46:C47"/>
    <mergeCell ref="D46:D47"/>
    <mergeCell ref="E46:E47"/>
    <mergeCell ref="F46:F47"/>
    <mergeCell ref="G70:G71"/>
    <mergeCell ref="H70:H71"/>
    <mergeCell ref="I70:I71"/>
    <mergeCell ref="B59:I59"/>
    <mergeCell ref="B60:B61"/>
    <mergeCell ref="C60:C61"/>
    <mergeCell ref="D60:D61"/>
    <mergeCell ref="E60:E61"/>
    <mergeCell ref="F60:F61"/>
    <mergeCell ref="G60:G61"/>
    <mergeCell ref="H60:H61"/>
    <mergeCell ref="B70:B71"/>
    <mergeCell ref="C70:C71"/>
    <mergeCell ref="D70:D71"/>
    <mergeCell ref="E70:E71"/>
    <mergeCell ref="F70:F71"/>
    <mergeCell ref="E130:H130"/>
    <mergeCell ref="E131:H131"/>
    <mergeCell ref="E132:H132"/>
    <mergeCell ref="E133:H133"/>
    <mergeCell ref="B99:H99"/>
    <mergeCell ref="B100:B101"/>
    <mergeCell ref="C100:C101"/>
    <mergeCell ref="D100:D101"/>
    <mergeCell ref="E100:E101"/>
    <mergeCell ref="F100:F101"/>
    <mergeCell ref="G100:G101"/>
    <mergeCell ref="H100:H101"/>
    <mergeCell ref="H34:H35"/>
    <mergeCell ref="I34:I35"/>
    <mergeCell ref="B33:I33"/>
    <mergeCell ref="E127:H127"/>
    <mergeCell ref="E129:H129"/>
    <mergeCell ref="B78:I78"/>
    <mergeCell ref="B79:B80"/>
    <mergeCell ref="C79:C80"/>
    <mergeCell ref="D79:D80"/>
    <mergeCell ref="E79:E80"/>
    <mergeCell ref="F79:F80"/>
    <mergeCell ref="G79:G80"/>
    <mergeCell ref="H79:H80"/>
    <mergeCell ref="I79:I80"/>
    <mergeCell ref="I60:I61"/>
    <mergeCell ref="B69:I69"/>
  </mergeCells>
  <pageMargins left="0.70866141732283472" right="0.70866141732283472" top="0.39370078740157483" bottom="0.39370078740157483" header="0.31496062992125984" footer="0.31496062992125984"/>
  <pageSetup scale="62" orientation="portrait" r:id="rId1"/>
  <rowBreaks count="2" manualBreakCount="2">
    <brk id="52" max="9" man="1"/>
    <brk id="93" max="9" man="1"/>
  </rowBreaks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9A8E-2DE2-484C-9844-1EC1974602BA}">
  <sheetPr>
    <tabColor rgb="FFFF9900"/>
  </sheetPr>
  <dimension ref="A1:K196"/>
  <sheetViews>
    <sheetView view="pageBreakPreview" zoomScale="120" zoomScaleNormal="100" zoomScaleSheetLayoutView="120" zoomScalePageLayoutView="110" workbookViewId="0"/>
  </sheetViews>
  <sheetFormatPr defaultColWidth="8.77734375" defaultRowHeight="17.399999999999999" x14ac:dyDescent="0.3"/>
  <cols>
    <col min="1" max="1" width="6.77734375" style="15" customWidth="1"/>
    <col min="2" max="2" width="29.77734375" style="1" customWidth="1"/>
    <col min="3" max="3" width="12" style="1" customWidth="1"/>
    <col min="4" max="4" width="12.44140625" style="2" customWidth="1"/>
    <col min="5" max="5" width="13.77734375" style="2" customWidth="1"/>
    <col min="6" max="6" width="15.21875" style="2" customWidth="1"/>
    <col min="7" max="9" width="13.77734375" style="2" customWidth="1"/>
    <col min="10" max="10" width="5.77734375" style="7" customWidth="1"/>
    <col min="11" max="11" width="33.44140625" style="3" customWidth="1"/>
    <col min="12" max="12" width="5" style="3" customWidth="1"/>
    <col min="13" max="16384" width="8.77734375" style="3"/>
  </cols>
  <sheetData>
    <row r="1" spans="1:10" x14ac:dyDescent="0.3">
      <c r="B1" s="6"/>
      <c r="C1" s="6"/>
      <c r="D1" s="7"/>
      <c r="E1" s="7"/>
      <c r="F1" s="7"/>
      <c r="G1" s="7"/>
      <c r="H1" s="7"/>
      <c r="I1" s="7"/>
    </row>
    <row r="2" spans="1:10" x14ac:dyDescent="0.3">
      <c r="B2" s="6"/>
      <c r="C2" s="6"/>
      <c r="D2" s="7"/>
      <c r="E2" s="7"/>
      <c r="F2" s="7"/>
      <c r="G2" s="7"/>
      <c r="H2" s="7"/>
      <c r="I2" s="7"/>
    </row>
    <row r="3" spans="1:10" x14ac:dyDescent="0.3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3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3">
      <c r="B5" s="6"/>
      <c r="C5" s="6"/>
      <c r="D5" s="7"/>
      <c r="E5" s="7"/>
      <c r="F5" s="7"/>
      <c r="G5" s="7"/>
      <c r="H5" s="7"/>
      <c r="I5" s="7"/>
    </row>
    <row r="6" spans="1:10" s="23" customFormat="1" ht="44.4" x14ac:dyDescent="0.3">
      <c r="A6" s="146" t="s">
        <v>62</v>
      </c>
      <c r="B6" s="146"/>
      <c r="C6" s="146"/>
      <c r="D6" s="146"/>
      <c r="E6" s="146"/>
      <c r="F6" s="146"/>
      <c r="G6" s="146"/>
      <c r="H6" s="146"/>
      <c r="I6" s="146"/>
    </row>
    <row r="7" spans="1:10" s="23" customFormat="1" ht="44.4" x14ac:dyDescent="0.3">
      <c r="A7" s="146" t="s">
        <v>53</v>
      </c>
      <c r="B7" s="146"/>
      <c r="C7" s="146"/>
      <c r="D7" s="146"/>
      <c r="E7" s="146"/>
      <c r="F7" s="146"/>
      <c r="G7" s="146"/>
      <c r="H7" s="146"/>
      <c r="I7" s="146"/>
    </row>
    <row r="8" spans="1:10" s="4" customFormat="1" ht="34.799999999999997" x14ac:dyDescent="0.3">
      <c r="A8" s="156" t="str">
        <f>MELBOURNE!A7</f>
        <v>11th JANUARY 2021</v>
      </c>
      <c r="B8" s="156"/>
      <c r="C8" s="156"/>
      <c r="D8" s="156"/>
      <c r="E8" s="156"/>
      <c r="F8" s="156"/>
      <c r="G8" s="156"/>
      <c r="H8" s="156"/>
      <c r="I8" s="156"/>
      <c r="J8" s="23"/>
    </row>
    <row r="9" spans="1:10" ht="33" customHeight="1" thickBot="1" x14ac:dyDescent="0.6">
      <c r="A9" s="48"/>
      <c r="B9" s="174" t="s">
        <v>14</v>
      </c>
      <c r="C9" s="174"/>
      <c r="D9" s="174"/>
      <c r="E9" s="174"/>
      <c r="F9" s="174"/>
      <c r="G9" s="174"/>
      <c r="H9" s="8"/>
      <c r="I9" s="8"/>
      <c r="J9" s="8"/>
    </row>
    <row r="10" spans="1:10" ht="12.75" customHeight="1" x14ac:dyDescent="0.3">
      <c r="B10" s="148" t="s">
        <v>0</v>
      </c>
      <c r="C10" s="150" t="s">
        <v>22</v>
      </c>
      <c r="D10" s="152" t="s">
        <v>25</v>
      </c>
      <c r="E10" s="152" t="s">
        <v>63</v>
      </c>
      <c r="F10" s="152" t="s">
        <v>23</v>
      </c>
      <c r="G10" s="154" t="s">
        <v>24</v>
      </c>
      <c r="H10" s="159"/>
      <c r="I10" s="159"/>
      <c r="J10" s="10"/>
    </row>
    <row r="11" spans="1:10" ht="25.5" customHeight="1" thickBot="1" x14ac:dyDescent="0.35">
      <c r="B11" s="149"/>
      <c r="C11" s="151"/>
      <c r="D11" s="153"/>
      <c r="E11" s="153"/>
      <c r="F11" s="153"/>
      <c r="G11" s="155"/>
      <c r="H11" s="160"/>
      <c r="I11" s="160"/>
      <c r="J11" s="11"/>
    </row>
    <row r="12" spans="1:10" s="16" customFormat="1" ht="19.5" customHeight="1" x14ac:dyDescent="0.35">
      <c r="A12" s="144"/>
      <c r="B12" s="137" t="s">
        <v>69</v>
      </c>
      <c r="C12" s="120" t="s">
        <v>109</v>
      </c>
      <c r="D12" s="121">
        <v>44215</v>
      </c>
      <c r="E12" s="121">
        <v>44218</v>
      </c>
      <c r="F12" s="121">
        <v>44233</v>
      </c>
      <c r="G12" s="127">
        <v>44234</v>
      </c>
      <c r="H12" s="14"/>
      <c r="I12" s="14"/>
      <c r="J12" s="15"/>
    </row>
    <row r="13" spans="1:10" s="16" customFormat="1" ht="19.5" customHeight="1" x14ac:dyDescent="0.35">
      <c r="A13" s="144"/>
      <c r="B13" s="17" t="s">
        <v>15</v>
      </c>
      <c r="C13" s="29" t="s">
        <v>110</v>
      </c>
      <c r="D13" s="28">
        <v>44223</v>
      </c>
      <c r="E13" s="28">
        <v>44227</v>
      </c>
      <c r="F13" s="28">
        <v>44242</v>
      </c>
      <c r="G13" s="18">
        <v>44243</v>
      </c>
      <c r="H13" s="14"/>
      <c r="I13" s="14"/>
      <c r="J13" s="15"/>
    </row>
    <row r="14" spans="1:10" s="16" customFormat="1" ht="19.5" customHeight="1" x14ac:dyDescent="0.35">
      <c r="A14" s="144"/>
      <c r="B14" s="17" t="s">
        <v>108</v>
      </c>
      <c r="C14" s="29" t="s">
        <v>109</v>
      </c>
      <c r="D14" s="28">
        <v>43865</v>
      </c>
      <c r="E14" s="28">
        <v>43870</v>
      </c>
      <c r="F14" s="28">
        <v>43885</v>
      </c>
      <c r="G14" s="18">
        <f t="shared" ref="G14:G16" si="0">F14+1</f>
        <v>43886</v>
      </c>
      <c r="H14" s="14"/>
      <c r="I14" s="14"/>
      <c r="J14" s="15"/>
    </row>
    <row r="15" spans="1:10" s="16" customFormat="1" ht="19.5" customHeight="1" x14ac:dyDescent="0.35">
      <c r="A15" s="144"/>
      <c r="B15" s="17" t="s">
        <v>111</v>
      </c>
      <c r="C15" s="29" t="s">
        <v>109</v>
      </c>
      <c r="D15" s="28">
        <v>43872</v>
      </c>
      <c r="E15" s="28">
        <v>43877</v>
      </c>
      <c r="F15" s="28">
        <v>43893</v>
      </c>
      <c r="G15" s="18">
        <f t="shared" si="0"/>
        <v>43894</v>
      </c>
      <c r="H15" s="14"/>
      <c r="I15" s="14"/>
      <c r="J15" s="15"/>
    </row>
    <row r="16" spans="1:10" s="16" customFormat="1" ht="19.5" customHeight="1" x14ac:dyDescent="0.35">
      <c r="A16" s="145"/>
      <c r="B16" s="17" t="s">
        <v>69</v>
      </c>
      <c r="C16" s="29" t="s">
        <v>112</v>
      </c>
      <c r="D16" s="28">
        <v>43879</v>
      </c>
      <c r="E16" s="28">
        <v>43885</v>
      </c>
      <c r="F16" s="28">
        <v>43900</v>
      </c>
      <c r="G16" s="18">
        <f t="shared" si="0"/>
        <v>43901</v>
      </c>
      <c r="H16" s="14"/>
      <c r="I16" s="14"/>
      <c r="J16" s="15"/>
    </row>
    <row r="17" spans="1:10" s="16" customFormat="1" ht="19.5" customHeight="1" x14ac:dyDescent="0.35">
      <c r="A17" s="145"/>
      <c r="B17" s="17" t="s">
        <v>70</v>
      </c>
      <c r="C17" s="29" t="s">
        <v>94</v>
      </c>
      <c r="D17" s="28">
        <v>44258</v>
      </c>
      <c r="E17" s="28">
        <v>44263</v>
      </c>
      <c r="F17" s="28">
        <v>44276</v>
      </c>
      <c r="G17" s="18">
        <v>44277</v>
      </c>
      <c r="H17" s="14"/>
      <c r="I17" s="14"/>
      <c r="J17" s="15"/>
    </row>
    <row r="18" spans="1:10" s="16" customFormat="1" ht="19.5" customHeight="1" x14ac:dyDescent="0.35">
      <c r="A18" s="144"/>
      <c r="B18" s="17" t="s">
        <v>15</v>
      </c>
      <c r="C18" s="29" t="s">
        <v>126</v>
      </c>
      <c r="D18" s="28">
        <v>44263</v>
      </c>
      <c r="E18" s="28">
        <v>44266</v>
      </c>
      <c r="F18" s="28">
        <v>44279</v>
      </c>
      <c r="G18" s="18">
        <v>44280</v>
      </c>
      <c r="H18" s="14"/>
      <c r="I18" s="14"/>
      <c r="J18" s="15"/>
    </row>
    <row r="19" spans="1:10" s="16" customFormat="1" ht="19.5" customHeight="1" x14ac:dyDescent="0.35">
      <c r="A19" s="144"/>
      <c r="B19" s="17" t="s">
        <v>16</v>
      </c>
      <c r="C19" s="29" t="s">
        <v>118</v>
      </c>
      <c r="D19" s="28">
        <v>44266</v>
      </c>
      <c r="E19" s="28">
        <v>44271</v>
      </c>
      <c r="F19" s="28">
        <v>44286</v>
      </c>
      <c r="G19" s="18">
        <v>44287</v>
      </c>
      <c r="H19" s="14"/>
      <c r="I19" s="14"/>
      <c r="J19" s="15"/>
    </row>
    <row r="20" spans="1:10" s="16" customFormat="1" ht="19.5" customHeight="1" thickBot="1" x14ac:dyDescent="0.4">
      <c r="A20" s="144"/>
      <c r="B20" s="19" t="s">
        <v>108</v>
      </c>
      <c r="C20" s="20" t="s">
        <v>112</v>
      </c>
      <c r="D20" s="21">
        <v>44273</v>
      </c>
      <c r="E20" s="21">
        <v>44278</v>
      </c>
      <c r="F20" s="21">
        <v>44293</v>
      </c>
      <c r="G20" s="22">
        <v>44294</v>
      </c>
      <c r="H20" s="14"/>
      <c r="I20" s="14"/>
      <c r="J20" s="15"/>
    </row>
    <row r="21" spans="1:10" s="9" customFormat="1" ht="31.2" thickBot="1" x14ac:dyDescent="0.6">
      <c r="A21" s="15"/>
      <c r="B21" s="147" t="s">
        <v>7</v>
      </c>
      <c r="C21" s="147"/>
      <c r="D21" s="147"/>
      <c r="E21" s="147"/>
      <c r="F21" s="147"/>
      <c r="G21" s="12"/>
      <c r="H21" s="12"/>
      <c r="I21" s="12"/>
      <c r="J21" s="13"/>
    </row>
    <row r="22" spans="1:10" s="9" customFormat="1" x14ac:dyDescent="0.25">
      <c r="A22" s="15"/>
      <c r="B22" s="148" t="s">
        <v>0</v>
      </c>
      <c r="C22" s="150" t="s">
        <v>22</v>
      </c>
      <c r="D22" s="152" t="s">
        <v>25</v>
      </c>
      <c r="E22" s="152" t="s">
        <v>63</v>
      </c>
      <c r="F22" s="154" t="s">
        <v>8</v>
      </c>
      <c r="G22" s="12"/>
      <c r="H22" s="12"/>
      <c r="I22" s="12"/>
      <c r="J22" s="13"/>
    </row>
    <row r="23" spans="1:10" s="9" customFormat="1" ht="18" thickBot="1" x14ac:dyDescent="0.3">
      <c r="A23" s="15"/>
      <c r="B23" s="149"/>
      <c r="C23" s="151"/>
      <c r="D23" s="153"/>
      <c r="E23" s="153"/>
      <c r="F23" s="155"/>
      <c r="G23" s="12"/>
      <c r="H23" s="12"/>
      <c r="I23" s="12"/>
      <c r="J23" s="13"/>
    </row>
    <row r="24" spans="1:10" s="9" customFormat="1" ht="19.5" customHeight="1" x14ac:dyDescent="0.35">
      <c r="A24" s="15"/>
      <c r="B24" s="119" t="s">
        <v>71</v>
      </c>
      <c r="C24" s="132" t="s">
        <v>152</v>
      </c>
      <c r="D24" s="107">
        <v>44208</v>
      </c>
      <c r="E24" s="107">
        <v>44215</v>
      </c>
      <c r="F24" s="108">
        <v>44229</v>
      </c>
      <c r="G24" s="12"/>
      <c r="H24" s="12"/>
      <c r="I24" s="12"/>
      <c r="J24" s="13"/>
    </row>
    <row r="25" spans="1:10" s="9" customFormat="1" ht="19.5" customHeight="1" x14ac:dyDescent="0.35">
      <c r="A25" s="15"/>
      <c r="B25" s="34" t="s">
        <v>65</v>
      </c>
      <c r="C25" s="45" t="s">
        <v>75</v>
      </c>
      <c r="D25" s="46">
        <v>44211</v>
      </c>
      <c r="E25" s="46">
        <v>44220</v>
      </c>
      <c r="F25" s="39">
        <v>44233</v>
      </c>
      <c r="G25" s="12"/>
      <c r="H25" s="12"/>
      <c r="I25" s="12"/>
      <c r="J25" s="13"/>
    </row>
    <row r="26" spans="1:10" s="9" customFormat="1" ht="19.5" customHeight="1" x14ac:dyDescent="0.35">
      <c r="A26" s="15"/>
      <c r="B26" s="34" t="s">
        <v>9</v>
      </c>
      <c r="C26" s="45" t="s">
        <v>113</v>
      </c>
      <c r="D26" s="46">
        <v>44218</v>
      </c>
      <c r="E26" s="46">
        <v>44226</v>
      </c>
      <c r="F26" s="39">
        <v>44239</v>
      </c>
      <c r="G26" s="12"/>
      <c r="H26" s="12"/>
      <c r="I26" s="12"/>
      <c r="J26" s="13"/>
    </row>
    <row r="27" spans="1:10" s="9" customFormat="1" ht="19.5" customHeight="1" x14ac:dyDescent="0.35">
      <c r="A27" s="15"/>
      <c r="B27" s="34" t="s">
        <v>64</v>
      </c>
      <c r="C27" s="45" t="s">
        <v>114</v>
      </c>
      <c r="D27" s="46">
        <v>44228</v>
      </c>
      <c r="E27" s="46">
        <v>44238</v>
      </c>
      <c r="F27" s="39">
        <v>44249</v>
      </c>
      <c r="G27" s="12"/>
      <c r="H27" s="12"/>
      <c r="I27" s="12"/>
      <c r="J27" s="13"/>
    </row>
    <row r="28" spans="1:10" s="9" customFormat="1" ht="19.5" customHeight="1" x14ac:dyDescent="0.35">
      <c r="A28" s="15"/>
      <c r="B28" s="34" t="s">
        <v>71</v>
      </c>
      <c r="C28" s="45" t="s">
        <v>115</v>
      </c>
      <c r="D28" s="46">
        <v>44236</v>
      </c>
      <c r="E28" s="46">
        <v>44247</v>
      </c>
      <c r="F28" s="39">
        <v>44260</v>
      </c>
      <c r="G28" s="12"/>
      <c r="H28" s="12"/>
      <c r="I28" s="12"/>
      <c r="J28" s="13"/>
    </row>
    <row r="29" spans="1:10" s="9" customFormat="1" ht="19.5" customHeight="1" x14ac:dyDescent="0.35">
      <c r="A29" s="15"/>
      <c r="B29" s="34" t="s">
        <v>65</v>
      </c>
      <c r="C29" s="45" t="s">
        <v>78</v>
      </c>
      <c r="D29" s="46">
        <v>44243</v>
      </c>
      <c r="E29" s="46">
        <v>44251</v>
      </c>
      <c r="F29" s="39">
        <v>44264</v>
      </c>
      <c r="G29" s="12"/>
      <c r="H29" s="12"/>
      <c r="I29" s="12"/>
      <c r="J29" s="13"/>
    </row>
    <row r="30" spans="1:10" s="9" customFormat="1" ht="19.5" customHeight="1" thickBot="1" x14ac:dyDescent="0.4">
      <c r="A30" s="48"/>
      <c r="B30" s="35" t="s">
        <v>129</v>
      </c>
      <c r="C30" s="36" t="s">
        <v>103</v>
      </c>
      <c r="D30" s="37">
        <v>44250</v>
      </c>
      <c r="E30" s="37">
        <v>44258</v>
      </c>
      <c r="F30" s="40">
        <v>44271</v>
      </c>
      <c r="G30" s="12"/>
      <c r="H30" s="12"/>
      <c r="I30" s="12"/>
      <c r="J30" s="13"/>
    </row>
    <row r="31" spans="1:10" s="9" customFormat="1" ht="14.25" customHeight="1" x14ac:dyDescent="0.35">
      <c r="A31" s="48"/>
      <c r="B31" s="56"/>
      <c r="C31" s="57"/>
      <c r="D31" s="59"/>
      <c r="E31" s="59"/>
      <c r="F31" s="59"/>
      <c r="G31" s="12"/>
      <c r="H31" s="12"/>
      <c r="I31" s="12"/>
      <c r="J31" s="13"/>
    </row>
    <row r="32" spans="1:10" s="25" customFormat="1" ht="31.2" thickBot="1" x14ac:dyDescent="0.6">
      <c r="A32" s="48"/>
      <c r="B32" s="174" t="s">
        <v>29</v>
      </c>
      <c r="C32" s="174"/>
      <c r="D32" s="174"/>
      <c r="E32" s="174"/>
      <c r="F32" s="174"/>
      <c r="G32" s="174"/>
      <c r="H32" s="174"/>
      <c r="I32" s="174"/>
      <c r="J32" s="32"/>
    </row>
    <row r="33" spans="1:10" s="25" customFormat="1" ht="12.75" customHeight="1" x14ac:dyDescent="0.3">
      <c r="A33" s="48"/>
      <c r="B33" s="148" t="s">
        <v>0</v>
      </c>
      <c r="C33" s="150" t="s">
        <v>22</v>
      </c>
      <c r="D33" s="152" t="s">
        <v>25</v>
      </c>
      <c r="E33" s="152" t="s">
        <v>63</v>
      </c>
      <c r="F33" s="152" t="s">
        <v>3</v>
      </c>
      <c r="G33" s="154" t="s">
        <v>57</v>
      </c>
      <c r="H33" s="154" t="s">
        <v>4</v>
      </c>
      <c r="I33" s="154" t="s">
        <v>30</v>
      </c>
      <c r="J33" s="32"/>
    </row>
    <row r="34" spans="1:10" s="25" customFormat="1" ht="25.5" customHeight="1" thickBot="1" x14ac:dyDescent="0.35">
      <c r="A34" s="48"/>
      <c r="B34" s="149"/>
      <c r="C34" s="151"/>
      <c r="D34" s="153"/>
      <c r="E34" s="153"/>
      <c r="F34" s="153"/>
      <c r="G34" s="155"/>
      <c r="H34" s="155"/>
      <c r="I34" s="155"/>
      <c r="J34" s="32"/>
    </row>
    <row r="35" spans="1:10" s="25" customFormat="1" ht="19.5" customHeight="1" x14ac:dyDescent="0.35">
      <c r="A35" s="48"/>
      <c r="B35" s="119" t="s">
        <v>66</v>
      </c>
      <c r="C35" s="120" t="s">
        <v>79</v>
      </c>
      <c r="D35" s="121">
        <v>43844</v>
      </c>
      <c r="E35" s="121">
        <v>43850</v>
      </c>
      <c r="F35" s="121">
        <v>44228</v>
      </c>
      <c r="G35" s="107">
        <f t="shared" ref="G35:G42" si="1">E35+25</f>
        <v>43875</v>
      </c>
      <c r="H35" s="107">
        <f t="shared" ref="H35:H42" si="2">E35+26</f>
        <v>43876</v>
      </c>
      <c r="I35" s="108">
        <f t="shared" ref="I35:I42" si="3">E35+28</f>
        <v>43878</v>
      </c>
      <c r="J35" s="24"/>
    </row>
    <row r="36" spans="1:10" s="25" customFormat="1" ht="19.5" customHeight="1" x14ac:dyDescent="0.35">
      <c r="A36" s="48"/>
      <c r="B36" s="34" t="s">
        <v>33</v>
      </c>
      <c r="C36" s="29" t="s">
        <v>117</v>
      </c>
      <c r="D36" s="28">
        <v>43857</v>
      </c>
      <c r="E36" s="28">
        <v>43863</v>
      </c>
      <c r="F36" s="28">
        <v>43871</v>
      </c>
      <c r="G36" s="46">
        <f t="shared" si="1"/>
        <v>43888</v>
      </c>
      <c r="H36" s="46">
        <f t="shared" si="2"/>
        <v>43889</v>
      </c>
      <c r="I36" s="39">
        <f t="shared" si="3"/>
        <v>43891</v>
      </c>
      <c r="J36" s="24"/>
    </row>
    <row r="37" spans="1:10" s="25" customFormat="1" ht="19.5" customHeight="1" x14ac:dyDescent="0.35">
      <c r="A37" s="48"/>
      <c r="B37" s="34" t="s">
        <v>80</v>
      </c>
      <c r="C37" s="29" t="s">
        <v>118</v>
      </c>
      <c r="D37" s="28">
        <v>43864</v>
      </c>
      <c r="E37" s="28">
        <v>43870</v>
      </c>
      <c r="F37" s="28">
        <v>43878</v>
      </c>
      <c r="G37" s="46">
        <f t="shared" si="1"/>
        <v>43895</v>
      </c>
      <c r="H37" s="46">
        <f t="shared" si="2"/>
        <v>43896</v>
      </c>
      <c r="I37" s="39">
        <f t="shared" si="3"/>
        <v>43898</v>
      </c>
      <c r="J37" s="24"/>
    </row>
    <row r="38" spans="1:10" s="25" customFormat="1" ht="19.5" customHeight="1" x14ac:dyDescent="0.35">
      <c r="A38" s="48"/>
      <c r="B38" s="34" t="s">
        <v>86</v>
      </c>
      <c r="C38" s="29" t="s">
        <v>132</v>
      </c>
      <c r="D38" s="28">
        <v>43865</v>
      </c>
      <c r="E38" s="28">
        <v>43871</v>
      </c>
      <c r="F38" s="28">
        <v>43882</v>
      </c>
      <c r="G38" s="46">
        <f t="shared" si="1"/>
        <v>43896</v>
      </c>
      <c r="H38" s="46">
        <f t="shared" si="2"/>
        <v>43897</v>
      </c>
      <c r="I38" s="39">
        <f t="shared" si="3"/>
        <v>43899</v>
      </c>
      <c r="J38" s="32"/>
    </row>
    <row r="39" spans="1:10" s="25" customFormat="1" ht="19.5" customHeight="1" x14ac:dyDescent="0.35">
      <c r="A39" s="48"/>
      <c r="B39" s="34" t="s">
        <v>122</v>
      </c>
      <c r="C39" s="29" t="s">
        <v>77</v>
      </c>
      <c r="D39" s="28">
        <v>43873</v>
      </c>
      <c r="E39" s="28">
        <v>43879</v>
      </c>
      <c r="F39" s="28">
        <v>43891</v>
      </c>
      <c r="G39" s="46">
        <f t="shared" si="1"/>
        <v>43904</v>
      </c>
      <c r="H39" s="46">
        <f t="shared" si="2"/>
        <v>43905</v>
      </c>
      <c r="I39" s="39">
        <f t="shared" si="3"/>
        <v>43907</v>
      </c>
      <c r="J39" s="32"/>
    </row>
    <row r="40" spans="1:10" s="25" customFormat="1" ht="19.5" customHeight="1" x14ac:dyDescent="0.35">
      <c r="A40" s="48"/>
      <c r="B40" s="34" t="s">
        <v>133</v>
      </c>
      <c r="C40" s="29" t="s">
        <v>124</v>
      </c>
      <c r="D40" s="28">
        <v>43880</v>
      </c>
      <c r="E40" s="28">
        <v>43887</v>
      </c>
      <c r="F40" s="28">
        <v>43898</v>
      </c>
      <c r="G40" s="46">
        <f t="shared" si="1"/>
        <v>43912</v>
      </c>
      <c r="H40" s="46">
        <f t="shared" si="2"/>
        <v>43913</v>
      </c>
      <c r="I40" s="39">
        <f t="shared" si="3"/>
        <v>43915</v>
      </c>
      <c r="J40" s="32"/>
    </row>
    <row r="41" spans="1:10" s="25" customFormat="1" ht="19.5" customHeight="1" x14ac:dyDescent="0.35">
      <c r="A41" s="48"/>
      <c r="B41" s="34" t="s">
        <v>80</v>
      </c>
      <c r="C41" s="29" t="s">
        <v>143</v>
      </c>
      <c r="D41" s="28">
        <v>44263</v>
      </c>
      <c r="E41" s="28">
        <v>44266</v>
      </c>
      <c r="F41" s="28">
        <v>44276</v>
      </c>
      <c r="G41" s="46">
        <f t="shared" si="1"/>
        <v>44291</v>
      </c>
      <c r="H41" s="46">
        <f t="shared" si="2"/>
        <v>44292</v>
      </c>
      <c r="I41" s="39">
        <f t="shared" si="3"/>
        <v>44294</v>
      </c>
      <c r="J41" s="32"/>
    </row>
    <row r="42" spans="1:10" s="25" customFormat="1" ht="19.5" customHeight="1" thickBot="1" x14ac:dyDescent="0.4">
      <c r="A42" s="48"/>
      <c r="B42" s="35" t="s">
        <v>86</v>
      </c>
      <c r="C42" s="20" t="s">
        <v>144</v>
      </c>
      <c r="D42" s="21">
        <v>44265</v>
      </c>
      <c r="E42" s="21">
        <v>44269</v>
      </c>
      <c r="F42" s="21">
        <v>44281</v>
      </c>
      <c r="G42" s="37">
        <f t="shared" si="1"/>
        <v>44294</v>
      </c>
      <c r="H42" s="37">
        <f t="shared" si="2"/>
        <v>44295</v>
      </c>
      <c r="I42" s="40">
        <f t="shared" si="3"/>
        <v>44297</v>
      </c>
      <c r="J42" s="32"/>
    </row>
    <row r="43" spans="1:10" s="25" customFormat="1" ht="18" x14ac:dyDescent="0.35">
      <c r="A43" s="48"/>
      <c r="B43" s="175"/>
      <c r="C43" s="176"/>
      <c r="D43" s="159"/>
      <c r="E43" s="159"/>
      <c r="F43" s="159"/>
      <c r="G43" s="33"/>
      <c r="H43" s="32"/>
      <c r="I43" s="32"/>
      <c r="J43" s="32"/>
    </row>
    <row r="44" spans="1:10" s="25" customFormat="1" ht="18" x14ac:dyDescent="0.35">
      <c r="A44" s="48"/>
      <c r="B44" s="175"/>
      <c r="C44" s="175"/>
      <c r="D44" s="160"/>
      <c r="E44" s="160"/>
      <c r="F44" s="160"/>
      <c r="G44" s="33"/>
      <c r="H44" s="32"/>
      <c r="I44" s="32"/>
      <c r="J44" s="32"/>
    </row>
    <row r="45" spans="1:10" s="25" customFormat="1" ht="18" x14ac:dyDescent="0.35">
      <c r="A45" s="48"/>
      <c r="B45" s="51"/>
      <c r="C45" s="52"/>
      <c r="D45" s="33"/>
      <c r="E45" s="33"/>
      <c r="F45" s="33"/>
      <c r="G45" s="33"/>
      <c r="H45" s="32"/>
      <c r="I45" s="32"/>
      <c r="J45" s="32"/>
    </row>
    <row r="46" spans="1:10" s="25" customFormat="1" ht="18" x14ac:dyDescent="0.35">
      <c r="A46" s="48"/>
      <c r="B46" s="51"/>
      <c r="C46" s="52"/>
      <c r="D46" s="33"/>
      <c r="E46" s="33"/>
      <c r="F46" s="33"/>
      <c r="G46" s="33"/>
      <c r="H46" s="32"/>
      <c r="I46" s="32"/>
      <c r="J46" s="32"/>
    </row>
    <row r="47" spans="1:10" s="25" customFormat="1" ht="18" x14ac:dyDescent="0.35">
      <c r="A47" s="48"/>
      <c r="B47" s="51"/>
      <c r="C47" s="52"/>
      <c r="D47" s="33"/>
      <c r="E47" s="33"/>
      <c r="F47" s="33"/>
      <c r="G47" s="33"/>
      <c r="H47" s="32"/>
      <c r="I47" s="32"/>
      <c r="J47" s="32"/>
    </row>
    <row r="48" spans="1:10" s="25" customFormat="1" ht="18" x14ac:dyDescent="0.35">
      <c r="A48" s="48"/>
      <c r="B48" s="51"/>
      <c r="C48" s="52"/>
      <c r="D48" s="33"/>
      <c r="E48" s="33"/>
      <c r="F48" s="33"/>
      <c r="G48" s="33"/>
      <c r="H48" s="32"/>
      <c r="I48" s="32"/>
      <c r="J48" s="32"/>
    </row>
    <row r="49" spans="1:11" s="25" customFormat="1" ht="18" x14ac:dyDescent="0.35">
      <c r="A49" s="48"/>
      <c r="B49" s="51"/>
      <c r="C49" s="52"/>
      <c r="D49" s="33"/>
      <c r="E49" s="33"/>
      <c r="F49" s="33"/>
      <c r="G49" s="33"/>
      <c r="H49" s="32"/>
      <c r="I49" s="32"/>
      <c r="J49" s="32"/>
    </row>
    <row r="50" spans="1:11" s="25" customFormat="1" ht="18" x14ac:dyDescent="0.35">
      <c r="A50" s="48"/>
      <c r="B50" s="51"/>
      <c r="C50" s="52"/>
      <c r="D50" s="33"/>
      <c r="E50" s="33"/>
      <c r="F50" s="33"/>
      <c r="G50" s="33"/>
      <c r="H50" s="32"/>
      <c r="I50" s="32"/>
      <c r="J50" s="32"/>
    </row>
    <row r="51" spans="1:11" s="25" customFormat="1" ht="18" x14ac:dyDescent="0.35">
      <c r="A51" s="48"/>
      <c r="B51" s="51"/>
      <c r="C51" s="52"/>
      <c r="D51" s="33"/>
      <c r="E51" s="33"/>
      <c r="F51" s="33"/>
      <c r="G51" s="33"/>
      <c r="H51" s="32"/>
      <c r="I51" s="32"/>
      <c r="J51" s="32"/>
    </row>
    <row r="52" spans="1:11" s="25" customFormat="1" ht="18" x14ac:dyDescent="0.35">
      <c r="A52" s="48"/>
      <c r="B52" s="51"/>
      <c r="C52" s="52"/>
      <c r="D52" s="33"/>
      <c r="E52" s="33"/>
      <c r="F52" s="33"/>
      <c r="G52" s="33"/>
      <c r="H52" s="32"/>
      <c r="I52" s="32"/>
      <c r="J52" s="32"/>
    </row>
    <row r="53" spans="1:11" s="25" customFormat="1" ht="18" customHeight="1" x14ac:dyDescent="0.35">
      <c r="A53" s="48"/>
      <c r="B53" s="51"/>
      <c r="C53" s="52"/>
      <c r="D53" s="33"/>
      <c r="E53" s="33"/>
      <c r="F53" s="33"/>
      <c r="G53" s="38"/>
      <c r="H53" s="49"/>
      <c r="I53" s="32"/>
      <c r="J53" s="32"/>
    </row>
    <row r="54" spans="1:11" s="25" customFormat="1" ht="25.5" customHeight="1" thickBot="1" x14ac:dyDescent="0.6">
      <c r="A54" s="48"/>
      <c r="B54" s="174" t="s">
        <v>37</v>
      </c>
      <c r="C54" s="174"/>
      <c r="D54" s="174"/>
      <c r="E54" s="174"/>
      <c r="F54" s="174"/>
      <c r="G54" s="174"/>
      <c r="H54" s="174"/>
      <c r="I54" s="174"/>
      <c r="J54" s="32"/>
      <c r="K54" s="24"/>
    </row>
    <row r="55" spans="1:11" s="25" customFormat="1" ht="18" customHeight="1" x14ac:dyDescent="0.3">
      <c r="A55" s="48"/>
      <c r="B55" s="148" t="s">
        <v>0</v>
      </c>
      <c r="C55" s="150" t="s">
        <v>22</v>
      </c>
      <c r="D55" s="152" t="s">
        <v>25</v>
      </c>
      <c r="E55" s="152" t="s">
        <v>63</v>
      </c>
      <c r="F55" s="152" t="s">
        <v>3</v>
      </c>
      <c r="G55" s="154" t="s">
        <v>38</v>
      </c>
      <c r="H55" s="154" t="s">
        <v>43</v>
      </c>
      <c r="I55" s="154" t="s">
        <v>44</v>
      </c>
      <c r="J55" s="32"/>
      <c r="K55" s="24"/>
    </row>
    <row r="56" spans="1:11" s="25" customFormat="1" ht="18" customHeight="1" thickBot="1" x14ac:dyDescent="0.35">
      <c r="A56" s="48"/>
      <c r="B56" s="149"/>
      <c r="C56" s="151"/>
      <c r="D56" s="153"/>
      <c r="E56" s="153"/>
      <c r="F56" s="153"/>
      <c r="G56" s="155"/>
      <c r="H56" s="155"/>
      <c r="I56" s="155"/>
      <c r="J56" s="32"/>
      <c r="K56" s="24"/>
    </row>
    <row r="57" spans="1:11" s="25" customFormat="1" ht="19.5" customHeight="1" x14ac:dyDescent="0.35">
      <c r="A57" s="48"/>
      <c r="B57" s="119" t="s">
        <v>66</v>
      </c>
      <c r="C57" s="120" t="s">
        <v>79</v>
      </c>
      <c r="D57" s="121">
        <v>43844</v>
      </c>
      <c r="E57" s="121">
        <v>43850</v>
      </c>
      <c r="F57" s="121">
        <v>44228</v>
      </c>
      <c r="G57" s="107">
        <f t="shared" ref="G57:G61" si="4">E57+31</f>
        <v>43881</v>
      </c>
      <c r="H57" s="107">
        <f t="shared" ref="H57:H64" si="5">G57+17</f>
        <v>43898</v>
      </c>
      <c r="I57" s="108">
        <f t="shared" ref="I57:I64" si="6">G57+17</f>
        <v>43898</v>
      </c>
      <c r="J57" s="32"/>
      <c r="K57" s="24"/>
    </row>
    <row r="58" spans="1:11" s="25" customFormat="1" ht="19.5" customHeight="1" x14ac:dyDescent="0.35">
      <c r="A58" s="48"/>
      <c r="B58" s="34" t="s">
        <v>33</v>
      </c>
      <c r="C58" s="29" t="s">
        <v>117</v>
      </c>
      <c r="D58" s="28">
        <v>43857</v>
      </c>
      <c r="E58" s="28">
        <v>43863</v>
      </c>
      <c r="F58" s="28">
        <v>43871</v>
      </c>
      <c r="G58" s="46">
        <f t="shared" si="4"/>
        <v>43894</v>
      </c>
      <c r="H58" s="46">
        <f t="shared" si="5"/>
        <v>43911</v>
      </c>
      <c r="I58" s="39">
        <f t="shared" si="6"/>
        <v>43911</v>
      </c>
      <c r="J58" s="32"/>
      <c r="K58" s="24"/>
    </row>
    <row r="59" spans="1:11" s="25" customFormat="1" ht="19.5" customHeight="1" x14ac:dyDescent="0.35">
      <c r="A59" s="48"/>
      <c r="B59" s="34" t="s">
        <v>80</v>
      </c>
      <c r="C59" s="29" t="s">
        <v>118</v>
      </c>
      <c r="D59" s="28">
        <v>43864</v>
      </c>
      <c r="E59" s="28">
        <v>43870</v>
      </c>
      <c r="F59" s="28">
        <v>43878</v>
      </c>
      <c r="G59" s="46">
        <f t="shared" si="4"/>
        <v>43901</v>
      </c>
      <c r="H59" s="46">
        <f t="shared" si="5"/>
        <v>43918</v>
      </c>
      <c r="I59" s="39">
        <f t="shared" si="6"/>
        <v>43918</v>
      </c>
      <c r="J59" s="32"/>
      <c r="K59" s="24"/>
    </row>
    <row r="60" spans="1:11" s="25" customFormat="1" ht="19.5" customHeight="1" x14ac:dyDescent="0.35">
      <c r="A60" s="48"/>
      <c r="B60" s="34" t="s">
        <v>86</v>
      </c>
      <c r="C60" s="29" t="s">
        <v>132</v>
      </c>
      <c r="D60" s="28">
        <v>43865</v>
      </c>
      <c r="E60" s="28">
        <v>43871</v>
      </c>
      <c r="F60" s="28">
        <v>43882</v>
      </c>
      <c r="G60" s="46">
        <f t="shared" si="4"/>
        <v>43902</v>
      </c>
      <c r="H60" s="46">
        <f t="shared" si="5"/>
        <v>43919</v>
      </c>
      <c r="I60" s="39">
        <f t="shared" si="6"/>
        <v>43919</v>
      </c>
      <c r="J60" s="32"/>
      <c r="K60" s="24"/>
    </row>
    <row r="61" spans="1:11" s="25" customFormat="1" ht="19.5" customHeight="1" x14ac:dyDescent="0.35">
      <c r="A61" s="48"/>
      <c r="B61" s="34" t="s">
        <v>122</v>
      </c>
      <c r="C61" s="29" t="s">
        <v>77</v>
      </c>
      <c r="D61" s="28">
        <v>43873</v>
      </c>
      <c r="E61" s="28">
        <v>43879</v>
      </c>
      <c r="F61" s="28">
        <v>43891</v>
      </c>
      <c r="G61" s="46">
        <f t="shared" si="4"/>
        <v>43910</v>
      </c>
      <c r="H61" s="46">
        <f t="shared" si="5"/>
        <v>43927</v>
      </c>
      <c r="I61" s="39">
        <f t="shared" si="6"/>
        <v>43927</v>
      </c>
      <c r="J61" s="32"/>
      <c r="K61" s="24"/>
    </row>
    <row r="62" spans="1:11" s="24" customFormat="1" ht="20.25" customHeight="1" x14ac:dyDescent="0.35">
      <c r="A62" s="48"/>
      <c r="B62" s="34" t="s">
        <v>133</v>
      </c>
      <c r="C62" s="29" t="s">
        <v>124</v>
      </c>
      <c r="D62" s="28">
        <v>43880</v>
      </c>
      <c r="E62" s="28">
        <v>43887</v>
      </c>
      <c r="F62" s="28">
        <v>43898</v>
      </c>
      <c r="G62" s="46">
        <f>E62+31</f>
        <v>43918</v>
      </c>
      <c r="H62" s="46">
        <f t="shared" si="5"/>
        <v>43935</v>
      </c>
      <c r="I62" s="39">
        <f t="shared" si="6"/>
        <v>43935</v>
      </c>
      <c r="J62" s="32"/>
    </row>
    <row r="63" spans="1:11" s="24" customFormat="1" ht="20.25" customHeight="1" x14ac:dyDescent="0.35">
      <c r="A63" s="48"/>
      <c r="B63" s="34" t="s">
        <v>80</v>
      </c>
      <c r="C63" s="29" t="s">
        <v>143</v>
      </c>
      <c r="D63" s="28">
        <v>44263</v>
      </c>
      <c r="E63" s="28">
        <v>44266</v>
      </c>
      <c r="F63" s="28">
        <v>44276</v>
      </c>
      <c r="G63" s="46">
        <f>E63+31</f>
        <v>44297</v>
      </c>
      <c r="H63" s="46">
        <f t="shared" si="5"/>
        <v>44314</v>
      </c>
      <c r="I63" s="39">
        <f t="shared" si="6"/>
        <v>44314</v>
      </c>
      <c r="J63" s="32"/>
    </row>
    <row r="64" spans="1:11" s="25" customFormat="1" ht="18" customHeight="1" thickBot="1" x14ac:dyDescent="0.4">
      <c r="A64" s="48"/>
      <c r="B64" s="35" t="s">
        <v>86</v>
      </c>
      <c r="C64" s="20" t="s">
        <v>144</v>
      </c>
      <c r="D64" s="21">
        <v>44265</v>
      </c>
      <c r="E64" s="21">
        <v>44269</v>
      </c>
      <c r="F64" s="21">
        <v>44281</v>
      </c>
      <c r="G64" s="37">
        <f>E64+31</f>
        <v>44300</v>
      </c>
      <c r="H64" s="37">
        <f t="shared" si="5"/>
        <v>44317</v>
      </c>
      <c r="I64" s="40">
        <f t="shared" si="6"/>
        <v>44317</v>
      </c>
      <c r="J64" s="32"/>
      <c r="K64" s="24"/>
    </row>
    <row r="65" spans="1:10" s="25" customFormat="1" ht="18" customHeight="1" x14ac:dyDescent="0.35">
      <c r="A65" s="48"/>
      <c r="B65" s="56"/>
      <c r="C65" s="57"/>
      <c r="D65" s="58"/>
      <c r="E65" s="59"/>
      <c r="F65" s="59"/>
      <c r="G65" s="59"/>
      <c r="H65" s="59"/>
      <c r="I65" s="59"/>
      <c r="J65" s="32"/>
    </row>
    <row r="66" spans="1:10" s="25" customFormat="1" ht="25.5" customHeight="1" thickBot="1" x14ac:dyDescent="0.6">
      <c r="A66" s="48"/>
      <c r="B66" s="174" t="s">
        <v>39</v>
      </c>
      <c r="C66" s="174"/>
      <c r="D66" s="174"/>
      <c r="E66" s="174"/>
      <c r="F66" s="174"/>
      <c r="G66" s="174"/>
      <c r="H66" s="174"/>
      <c r="I66" s="174"/>
      <c r="J66" s="32"/>
    </row>
    <row r="67" spans="1:10" s="25" customFormat="1" ht="18" customHeight="1" x14ac:dyDescent="0.3">
      <c r="A67" s="48"/>
      <c r="B67" s="148" t="s">
        <v>0</v>
      </c>
      <c r="C67" s="150" t="s">
        <v>22</v>
      </c>
      <c r="D67" s="152" t="s">
        <v>25</v>
      </c>
      <c r="E67" s="152" t="s">
        <v>63</v>
      </c>
      <c r="F67" s="152" t="s">
        <v>3</v>
      </c>
      <c r="G67" s="172" t="s">
        <v>47</v>
      </c>
      <c r="H67" s="154" t="s">
        <v>40</v>
      </c>
      <c r="I67" s="154" t="s">
        <v>41</v>
      </c>
      <c r="J67" s="32"/>
    </row>
    <row r="68" spans="1:10" s="25" customFormat="1" ht="18" customHeight="1" thickBot="1" x14ac:dyDescent="0.35">
      <c r="A68" s="48"/>
      <c r="B68" s="149"/>
      <c r="C68" s="151"/>
      <c r="D68" s="153"/>
      <c r="E68" s="153"/>
      <c r="F68" s="153"/>
      <c r="G68" s="173"/>
      <c r="H68" s="155"/>
      <c r="I68" s="155"/>
      <c r="J68" s="32"/>
    </row>
    <row r="69" spans="1:10" s="25" customFormat="1" ht="19.5" customHeight="1" x14ac:dyDescent="0.35">
      <c r="A69" s="48"/>
      <c r="B69" s="119" t="s">
        <v>66</v>
      </c>
      <c r="C69" s="120" t="s">
        <v>79</v>
      </c>
      <c r="D69" s="121">
        <v>43844</v>
      </c>
      <c r="E69" s="121">
        <v>43850</v>
      </c>
      <c r="F69" s="121">
        <v>44228</v>
      </c>
      <c r="G69" s="107">
        <f t="shared" ref="G69:G73" si="7">E69+48</f>
        <v>43898</v>
      </c>
      <c r="H69" s="107">
        <f t="shared" ref="H69:H73" si="8">E69+48</f>
        <v>43898</v>
      </c>
      <c r="I69" s="108">
        <f t="shared" ref="I69:I73" si="9">E69+45</f>
        <v>43895</v>
      </c>
      <c r="J69" s="32"/>
    </row>
    <row r="70" spans="1:10" s="25" customFormat="1" ht="19.5" customHeight="1" x14ac:dyDescent="0.35">
      <c r="A70" s="48"/>
      <c r="B70" s="34" t="s">
        <v>33</v>
      </c>
      <c r="C70" s="29" t="s">
        <v>117</v>
      </c>
      <c r="D70" s="28">
        <v>43857</v>
      </c>
      <c r="E70" s="28">
        <v>43863</v>
      </c>
      <c r="F70" s="28">
        <v>43871</v>
      </c>
      <c r="G70" s="46">
        <f t="shared" si="7"/>
        <v>43911</v>
      </c>
      <c r="H70" s="46">
        <f t="shared" si="8"/>
        <v>43911</v>
      </c>
      <c r="I70" s="39">
        <f t="shared" si="9"/>
        <v>43908</v>
      </c>
      <c r="J70" s="32"/>
    </row>
    <row r="71" spans="1:10" s="25" customFormat="1" ht="19.5" customHeight="1" x14ac:dyDescent="0.35">
      <c r="A71" s="48"/>
      <c r="B71" s="34" t="s">
        <v>80</v>
      </c>
      <c r="C71" s="29" t="s">
        <v>118</v>
      </c>
      <c r="D71" s="28">
        <v>43864</v>
      </c>
      <c r="E71" s="28">
        <v>43870</v>
      </c>
      <c r="F71" s="28">
        <v>43878</v>
      </c>
      <c r="G71" s="46">
        <f t="shared" si="7"/>
        <v>43918</v>
      </c>
      <c r="H71" s="46">
        <f t="shared" si="8"/>
        <v>43918</v>
      </c>
      <c r="I71" s="39">
        <f t="shared" si="9"/>
        <v>43915</v>
      </c>
      <c r="J71" s="32"/>
    </row>
    <row r="72" spans="1:10" s="25" customFormat="1" ht="19.5" customHeight="1" x14ac:dyDescent="0.35">
      <c r="A72" s="48"/>
      <c r="B72" s="34" t="s">
        <v>86</v>
      </c>
      <c r="C72" s="29" t="s">
        <v>132</v>
      </c>
      <c r="D72" s="28">
        <v>43865</v>
      </c>
      <c r="E72" s="28">
        <v>43871</v>
      </c>
      <c r="F72" s="28">
        <v>43882</v>
      </c>
      <c r="G72" s="46">
        <f t="shared" si="7"/>
        <v>43919</v>
      </c>
      <c r="H72" s="46">
        <f t="shared" si="8"/>
        <v>43919</v>
      </c>
      <c r="I72" s="39">
        <f t="shared" si="9"/>
        <v>43916</v>
      </c>
      <c r="J72" s="32"/>
    </row>
    <row r="73" spans="1:10" s="25" customFormat="1" ht="19.5" customHeight="1" x14ac:dyDescent="0.35">
      <c r="A73" s="48"/>
      <c r="B73" s="34" t="s">
        <v>122</v>
      </c>
      <c r="C73" s="29" t="s">
        <v>77</v>
      </c>
      <c r="D73" s="28">
        <v>43873</v>
      </c>
      <c r="E73" s="28">
        <v>43879</v>
      </c>
      <c r="F73" s="28">
        <v>43891</v>
      </c>
      <c r="G73" s="46">
        <f t="shared" si="7"/>
        <v>43927</v>
      </c>
      <c r="H73" s="46">
        <f t="shared" si="8"/>
        <v>43927</v>
      </c>
      <c r="I73" s="39">
        <f t="shared" si="9"/>
        <v>43924</v>
      </c>
      <c r="J73" s="32"/>
    </row>
    <row r="74" spans="1:10" s="25" customFormat="1" ht="19.5" customHeight="1" x14ac:dyDescent="0.35">
      <c r="A74" s="48"/>
      <c r="B74" s="34" t="s">
        <v>133</v>
      </c>
      <c r="C74" s="29" t="s">
        <v>124</v>
      </c>
      <c r="D74" s="28">
        <v>43880</v>
      </c>
      <c r="E74" s="28">
        <v>43887</v>
      </c>
      <c r="F74" s="28">
        <v>43898</v>
      </c>
      <c r="G74" s="46">
        <f t="shared" ref="G74" si="10">E74+48</f>
        <v>43935</v>
      </c>
      <c r="H74" s="46">
        <f t="shared" ref="H74" si="11">E74+48</f>
        <v>43935</v>
      </c>
      <c r="I74" s="39">
        <f t="shared" ref="I74" si="12">E74+45</f>
        <v>43932</v>
      </c>
      <c r="J74" s="32"/>
    </row>
    <row r="75" spans="1:10" s="24" customFormat="1" ht="20.25" customHeight="1" x14ac:dyDescent="0.35">
      <c r="A75" s="48"/>
      <c r="B75" s="34" t="s">
        <v>80</v>
      </c>
      <c r="C75" s="29" t="s">
        <v>143</v>
      </c>
      <c r="D75" s="28">
        <v>44263</v>
      </c>
      <c r="E75" s="28">
        <v>44266</v>
      </c>
      <c r="F75" s="28">
        <v>44276</v>
      </c>
      <c r="G75" s="46">
        <f>E75+48</f>
        <v>44314</v>
      </c>
      <c r="H75" s="46">
        <f>E75+48</f>
        <v>44314</v>
      </c>
      <c r="I75" s="39">
        <f>E75+45</f>
        <v>44311</v>
      </c>
      <c r="J75" s="32"/>
    </row>
    <row r="76" spans="1:10" s="25" customFormat="1" ht="20.25" customHeight="1" thickBot="1" x14ac:dyDescent="0.4">
      <c r="A76" s="48"/>
      <c r="B76" s="35" t="s">
        <v>86</v>
      </c>
      <c r="C76" s="20" t="s">
        <v>144</v>
      </c>
      <c r="D76" s="21">
        <v>44265</v>
      </c>
      <c r="E76" s="21">
        <v>44269</v>
      </c>
      <c r="F76" s="21">
        <v>44281</v>
      </c>
      <c r="G76" s="37">
        <f>E76+48</f>
        <v>44317</v>
      </c>
      <c r="H76" s="37">
        <f>E76+48</f>
        <v>44317</v>
      </c>
      <c r="I76" s="40">
        <f>E76+45</f>
        <v>44314</v>
      </c>
      <c r="J76" s="32"/>
    </row>
    <row r="77" spans="1:10" s="25" customFormat="1" ht="24.75" customHeight="1" thickBot="1" x14ac:dyDescent="0.6">
      <c r="A77" s="48"/>
      <c r="B77" s="174" t="s">
        <v>17</v>
      </c>
      <c r="C77" s="174"/>
      <c r="D77" s="174"/>
      <c r="E77" s="174"/>
      <c r="F77" s="174"/>
      <c r="G77" s="174"/>
      <c r="H77" s="174"/>
      <c r="I77" s="174"/>
      <c r="J77" s="32"/>
    </row>
    <row r="78" spans="1:10" s="25" customFormat="1" ht="20.25" customHeight="1" x14ac:dyDescent="0.3">
      <c r="A78" s="48"/>
      <c r="B78" s="148" t="s">
        <v>0</v>
      </c>
      <c r="C78" s="150" t="s">
        <v>22</v>
      </c>
      <c r="D78" s="152" t="s">
        <v>25</v>
      </c>
      <c r="E78" s="152" t="s">
        <v>63</v>
      </c>
      <c r="F78" s="152" t="s">
        <v>3</v>
      </c>
      <c r="G78" s="154" t="s">
        <v>42</v>
      </c>
      <c r="H78" s="154" t="s">
        <v>46</v>
      </c>
      <c r="I78" s="154" t="s">
        <v>45</v>
      </c>
      <c r="J78" s="32"/>
    </row>
    <row r="79" spans="1:10" s="25" customFormat="1" ht="20.25" customHeight="1" thickBot="1" x14ac:dyDescent="0.35">
      <c r="A79" s="48"/>
      <c r="B79" s="149"/>
      <c r="C79" s="151"/>
      <c r="D79" s="153"/>
      <c r="E79" s="153"/>
      <c r="F79" s="153"/>
      <c r="G79" s="155"/>
      <c r="H79" s="155"/>
      <c r="I79" s="155"/>
      <c r="J79" s="32"/>
    </row>
    <row r="80" spans="1:10" s="25" customFormat="1" ht="19.5" customHeight="1" x14ac:dyDescent="0.35">
      <c r="A80" s="48"/>
      <c r="B80" s="119" t="s">
        <v>66</v>
      </c>
      <c r="C80" s="120" t="s">
        <v>79</v>
      </c>
      <c r="D80" s="121">
        <v>43844</v>
      </c>
      <c r="E80" s="121">
        <v>43850</v>
      </c>
      <c r="F80" s="121">
        <v>44228</v>
      </c>
      <c r="G80" s="107">
        <f t="shared" ref="G80:G84" si="13">E80+45</f>
        <v>43895</v>
      </c>
      <c r="H80" s="107">
        <f t="shared" ref="H80:H84" si="14">E80+48</f>
        <v>43898</v>
      </c>
      <c r="I80" s="108">
        <f t="shared" ref="I80:I84" si="15">E80+53</f>
        <v>43903</v>
      </c>
      <c r="J80" s="32"/>
    </row>
    <row r="81" spans="1:10" s="25" customFormat="1" ht="20.25" customHeight="1" x14ac:dyDescent="0.35">
      <c r="A81" s="48"/>
      <c r="B81" s="34" t="s">
        <v>33</v>
      </c>
      <c r="C81" s="29" t="s">
        <v>117</v>
      </c>
      <c r="D81" s="28">
        <v>43857</v>
      </c>
      <c r="E81" s="28">
        <v>43863</v>
      </c>
      <c r="F81" s="28">
        <v>43871</v>
      </c>
      <c r="G81" s="46">
        <f t="shared" si="13"/>
        <v>43908</v>
      </c>
      <c r="H81" s="46">
        <f t="shared" si="14"/>
        <v>43911</v>
      </c>
      <c r="I81" s="39">
        <f t="shared" si="15"/>
        <v>43916</v>
      </c>
      <c r="J81" s="32"/>
    </row>
    <row r="82" spans="1:10" s="25" customFormat="1" ht="20.25" customHeight="1" x14ac:dyDescent="0.35">
      <c r="A82" s="48"/>
      <c r="B82" s="34" t="s">
        <v>80</v>
      </c>
      <c r="C82" s="29" t="s">
        <v>118</v>
      </c>
      <c r="D82" s="28">
        <v>43864</v>
      </c>
      <c r="E82" s="28">
        <v>43870</v>
      </c>
      <c r="F82" s="28">
        <v>43878</v>
      </c>
      <c r="G82" s="46">
        <f t="shared" si="13"/>
        <v>43915</v>
      </c>
      <c r="H82" s="46">
        <f t="shared" si="14"/>
        <v>43918</v>
      </c>
      <c r="I82" s="39">
        <f t="shared" si="15"/>
        <v>43923</v>
      </c>
      <c r="J82" s="32"/>
    </row>
    <row r="83" spans="1:10" s="25" customFormat="1" ht="20.25" customHeight="1" x14ac:dyDescent="0.35">
      <c r="A83" s="48"/>
      <c r="B83" s="34" t="s">
        <v>86</v>
      </c>
      <c r="C83" s="29" t="s">
        <v>132</v>
      </c>
      <c r="D83" s="28">
        <v>43865</v>
      </c>
      <c r="E83" s="28">
        <v>43871</v>
      </c>
      <c r="F83" s="28">
        <v>43882</v>
      </c>
      <c r="G83" s="46">
        <f t="shared" si="13"/>
        <v>43916</v>
      </c>
      <c r="H83" s="46">
        <f t="shared" si="14"/>
        <v>43919</v>
      </c>
      <c r="I83" s="39">
        <f t="shared" si="15"/>
        <v>43924</v>
      </c>
      <c r="J83" s="32"/>
    </row>
    <row r="84" spans="1:10" s="25" customFormat="1" ht="20.25" customHeight="1" x14ac:dyDescent="0.35">
      <c r="A84" s="48"/>
      <c r="B84" s="34" t="s">
        <v>122</v>
      </c>
      <c r="C84" s="29" t="s">
        <v>77</v>
      </c>
      <c r="D84" s="28">
        <v>43873</v>
      </c>
      <c r="E84" s="28">
        <v>43879</v>
      </c>
      <c r="F84" s="28">
        <v>43891</v>
      </c>
      <c r="G84" s="46">
        <f t="shared" si="13"/>
        <v>43924</v>
      </c>
      <c r="H84" s="46">
        <f t="shared" si="14"/>
        <v>43927</v>
      </c>
      <c r="I84" s="39">
        <f t="shared" si="15"/>
        <v>43932</v>
      </c>
      <c r="J84" s="32"/>
    </row>
    <row r="85" spans="1:10" s="25" customFormat="1" ht="20.25" customHeight="1" x14ac:dyDescent="0.35">
      <c r="A85" s="48"/>
      <c r="B85" s="34" t="s">
        <v>133</v>
      </c>
      <c r="C85" s="29" t="s">
        <v>124</v>
      </c>
      <c r="D85" s="28">
        <v>43880</v>
      </c>
      <c r="E85" s="28">
        <v>43887</v>
      </c>
      <c r="F85" s="28">
        <v>43898</v>
      </c>
      <c r="G85" s="46">
        <f t="shared" ref="G85" si="16">E85+45</f>
        <v>43932</v>
      </c>
      <c r="H85" s="46">
        <f t="shared" ref="H85" si="17">E85+48</f>
        <v>43935</v>
      </c>
      <c r="I85" s="39">
        <f t="shared" ref="I85" si="18">E85+53</f>
        <v>43940</v>
      </c>
      <c r="J85" s="32"/>
    </row>
    <row r="86" spans="1:10" s="25" customFormat="1" ht="20.25" customHeight="1" x14ac:dyDescent="0.35">
      <c r="A86" s="48"/>
      <c r="B86" s="34" t="s">
        <v>80</v>
      </c>
      <c r="C86" s="29" t="s">
        <v>143</v>
      </c>
      <c r="D86" s="28">
        <v>44263</v>
      </c>
      <c r="E86" s="28">
        <v>44266</v>
      </c>
      <c r="F86" s="28">
        <v>44276</v>
      </c>
      <c r="G86" s="46">
        <f>E86+45</f>
        <v>44311</v>
      </c>
      <c r="H86" s="46">
        <f>E86+48</f>
        <v>44314</v>
      </c>
      <c r="I86" s="39">
        <f>E86+53</f>
        <v>44319</v>
      </c>
      <c r="J86" s="32"/>
    </row>
    <row r="87" spans="1:10" s="25" customFormat="1" ht="20.25" customHeight="1" thickBot="1" x14ac:dyDescent="0.4">
      <c r="A87" s="48"/>
      <c r="B87" s="35" t="s">
        <v>86</v>
      </c>
      <c r="C87" s="20" t="s">
        <v>144</v>
      </c>
      <c r="D87" s="21">
        <v>44265</v>
      </c>
      <c r="E87" s="21">
        <v>44269</v>
      </c>
      <c r="F87" s="21">
        <v>44281</v>
      </c>
      <c r="G87" s="37">
        <f>E87+45</f>
        <v>44314</v>
      </c>
      <c r="H87" s="37">
        <f>E87+48</f>
        <v>44317</v>
      </c>
      <c r="I87" s="40">
        <f>E87+53</f>
        <v>44322</v>
      </c>
      <c r="J87" s="32"/>
    </row>
    <row r="88" spans="1:10" s="25" customFormat="1" ht="20.25" customHeight="1" x14ac:dyDescent="0.35">
      <c r="A88" s="48"/>
      <c r="B88" s="56"/>
      <c r="C88" s="57"/>
      <c r="D88" s="62"/>
      <c r="E88" s="59"/>
      <c r="F88" s="59"/>
      <c r="G88" s="59"/>
      <c r="H88" s="59"/>
      <c r="I88" s="59"/>
      <c r="J88" s="32"/>
    </row>
    <row r="89" spans="1:10" s="25" customFormat="1" ht="20.25" customHeight="1" x14ac:dyDescent="0.35">
      <c r="A89" s="48"/>
      <c r="B89" s="56"/>
      <c r="C89" s="57"/>
      <c r="D89" s="62"/>
      <c r="E89" s="59"/>
      <c r="F89" s="59"/>
      <c r="G89" s="59"/>
      <c r="H89" s="59"/>
      <c r="I89" s="59"/>
      <c r="J89" s="32"/>
    </row>
    <row r="90" spans="1:10" s="25" customFormat="1" ht="20.25" customHeight="1" x14ac:dyDescent="0.35">
      <c r="A90" s="48"/>
      <c r="B90" s="56"/>
      <c r="C90" s="57"/>
      <c r="D90" s="62"/>
      <c r="E90" s="59"/>
      <c r="F90" s="59"/>
      <c r="G90" s="59"/>
      <c r="H90" s="59"/>
      <c r="I90" s="59"/>
      <c r="J90" s="32"/>
    </row>
    <row r="91" spans="1:10" s="25" customFormat="1" ht="20.25" customHeight="1" x14ac:dyDescent="0.35">
      <c r="A91" s="48"/>
      <c r="B91" s="56"/>
      <c r="C91" s="57"/>
      <c r="D91" s="62"/>
      <c r="E91" s="59"/>
      <c r="F91" s="59"/>
      <c r="G91" s="59"/>
      <c r="H91" s="59"/>
      <c r="I91" s="59"/>
      <c r="J91" s="32"/>
    </row>
    <row r="92" spans="1:10" s="25" customFormat="1" ht="20.25" customHeight="1" x14ac:dyDescent="0.35">
      <c r="A92" s="48"/>
      <c r="B92" s="56"/>
      <c r="C92" s="57"/>
      <c r="D92" s="62"/>
      <c r="E92" s="59"/>
      <c r="F92" s="59"/>
      <c r="G92" s="59"/>
      <c r="H92" s="59"/>
      <c r="I92" s="59"/>
      <c r="J92" s="32"/>
    </row>
    <row r="93" spans="1:10" s="25" customFormat="1" ht="20.25" customHeight="1" x14ac:dyDescent="0.35">
      <c r="A93" s="48"/>
      <c r="B93" s="56"/>
      <c r="C93" s="57"/>
      <c r="D93" s="62"/>
      <c r="E93" s="59"/>
      <c r="F93" s="59"/>
      <c r="G93" s="59"/>
      <c r="H93" s="59"/>
      <c r="I93" s="59"/>
      <c r="J93" s="32"/>
    </row>
    <row r="94" spans="1:10" s="25" customFormat="1" ht="20.25" customHeight="1" x14ac:dyDescent="0.35">
      <c r="A94" s="48"/>
      <c r="B94" s="56"/>
      <c r="C94" s="57"/>
      <c r="D94" s="62"/>
      <c r="E94" s="59"/>
      <c r="F94" s="59"/>
      <c r="G94" s="59"/>
      <c r="H94" s="59"/>
      <c r="I94" s="59"/>
      <c r="J94" s="32"/>
    </row>
    <row r="95" spans="1:10" s="25" customFormat="1" ht="20.25" customHeight="1" x14ac:dyDescent="0.35">
      <c r="A95" s="48"/>
      <c r="B95" s="56"/>
      <c r="C95" s="57"/>
      <c r="D95" s="62"/>
      <c r="E95" s="59"/>
      <c r="F95" s="59"/>
      <c r="G95" s="59"/>
      <c r="H95" s="59"/>
      <c r="I95" s="59"/>
      <c r="J95" s="32"/>
    </row>
    <row r="96" spans="1:10" s="25" customFormat="1" ht="20.25" customHeight="1" x14ac:dyDescent="0.35">
      <c r="A96" s="48"/>
      <c r="B96" s="56"/>
      <c r="C96" s="57"/>
      <c r="D96" s="62"/>
      <c r="E96" s="59"/>
      <c r="F96" s="59"/>
      <c r="G96" s="59"/>
      <c r="H96" s="59"/>
      <c r="I96" s="59"/>
      <c r="J96" s="32"/>
    </row>
    <row r="97" spans="1:10" s="25" customFormat="1" ht="20.25" customHeight="1" x14ac:dyDescent="0.35">
      <c r="A97" s="48"/>
      <c r="B97" s="56"/>
      <c r="C97" s="57"/>
      <c r="D97" s="62"/>
      <c r="E97" s="59"/>
      <c r="F97" s="59"/>
      <c r="G97" s="59"/>
      <c r="H97" s="59"/>
      <c r="I97" s="59"/>
      <c r="J97" s="32"/>
    </row>
    <row r="98" spans="1:10" s="25" customFormat="1" ht="20.25" customHeight="1" x14ac:dyDescent="0.35">
      <c r="A98" s="48"/>
      <c r="B98" s="56"/>
      <c r="C98" s="57"/>
      <c r="D98" s="62"/>
      <c r="E98" s="59"/>
      <c r="F98" s="59"/>
      <c r="G98" s="59"/>
      <c r="H98" s="59"/>
      <c r="I98" s="59"/>
      <c r="J98" s="32"/>
    </row>
    <row r="99" spans="1:10" s="25" customFormat="1" ht="12.75" customHeight="1" x14ac:dyDescent="0.25">
      <c r="A99" s="48"/>
      <c r="B99" s="53"/>
      <c r="C99" s="54"/>
      <c r="D99" s="55"/>
      <c r="E99" s="55"/>
      <c r="F99" s="38"/>
      <c r="G99" s="38"/>
      <c r="H99" s="49"/>
      <c r="I99" s="32"/>
      <c r="J99" s="32"/>
    </row>
    <row r="100" spans="1:10" s="25" customFormat="1" ht="24.75" customHeight="1" thickBot="1" x14ac:dyDescent="0.6">
      <c r="A100" s="48"/>
      <c r="B100" s="174" t="s">
        <v>34</v>
      </c>
      <c r="C100" s="174"/>
      <c r="D100" s="174"/>
      <c r="E100" s="174"/>
      <c r="F100" s="174"/>
      <c r="G100" s="174"/>
      <c r="H100" s="174"/>
      <c r="I100" s="32"/>
      <c r="J100" s="32"/>
    </row>
    <row r="101" spans="1:10" s="25" customFormat="1" ht="12.75" customHeight="1" x14ac:dyDescent="0.3">
      <c r="A101" s="48"/>
      <c r="B101" s="148" t="s">
        <v>0</v>
      </c>
      <c r="C101" s="150" t="s">
        <v>22</v>
      </c>
      <c r="D101" s="152" t="s">
        <v>25</v>
      </c>
      <c r="E101" s="152" t="s">
        <v>63</v>
      </c>
      <c r="F101" s="154" t="s">
        <v>21</v>
      </c>
      <c r="G101" s="159"/>
      <c r="H101" s="159"/>
      <c r="I101" s="32"/>
      <c r="J101" s="32"/>
    </row>
    <row r="102" spans="1:10" s="25" customFormat="1" ht="25.5" customHeight="1" thickBot="1" x14ac:dyDescent="0.35">
      <c r="A102" s="48"/>
      <c r="B102" s="149"/>
      <c r="C102" s="151"/>
      <c r="D102" s="153"/>
      <c r="E102" s="153"/>
      <c r="F102" s="155"/>
      <c r="G102" s="160"/>
      <c r="H102" s="160"/>
      <c r="I102" s="32"/>
      <c r="J102" s="32"/>
    </row>
    <row r="103" spans="1:10" s="25" customFormat="1" ht="19.5" customHeight="1" x14ac:dyDescent="0.35">
      <c r="A103" s="48"/>
      <c r="B103" s="34" t="s">
        <v>153</v>
      </c>
      <c r="C103" s="79" t="s">
        <v>154</v>
      </c>
      <c r="D103" s="46">
        <v>44207</v>
      </c>
      <c r="E103" s="46">
        <v>44212</v>
      </c>
      <c r="F103" s="91">
        <v>44219</v>
      </c>
      <c r="G103" s="131"/>
      <c r="H103" s="131"/>
      <c r="I103" s="32"/>
      <c r="J103" s="32"/>
    </row>
    <row r="104" spans="1:10" s="25" customFormat="1" ht="20.25" customHeight="1" x14ac:dyDescent="0.35">
      <c r="A104" s="48"/>
      <c r="B104" s="34" t="s">
        <v>155</v>
      </c>
      <c r="C104" s="79" t="s">
        <v>156</v>
      </c>
      <c r="D104" s="46">
        <v>44216</v>
      </c>
      <c r="E104" s="46">
        <v>44222</v>
      </c>
      <c r="F104" s="91">
        <v>44226</v>
      </c>
      <c r="G104" s="38"/>
      <c r="H104" s="49"/>
      <c r="I104" s="32"/>
      <c r="J104" s="32"/>
    </row>
    <row r="105" spans="1:10" s="25" customFormat="1" ht="20.25" customHeight="1" x14ac:dyDescent="0.35">
      <c r="A105" s="48"/>
      <c r="B105" s="34" t="s">
        <v>88</v>
      </c>
      <c r="C105" s="79" t="s">
        <v>120</v>
      </c>
      <c r="D105" s="46">
        <v>44223</v>
      </c>
      <c r="E105" s="46">
        <v>44227</v>
      </c>
      <c r="F105" s="91">
        <v>44229</v>
      </c>
      <c r="G105" s="38"/>
      <c r="H105" s="49"/>
      <c r="I105" s="32"/>
      <c r="J105" s="32"/>
    </row>
    <row r="106" spans="1:10" s="25" customFormat="1" ht="20.25" customHeight="1" x14ac:dyDescent="0.35">
      <c r="A106" s="48"/>
      <c r="B106" s="34" t="s">
        <v>119</v>
      </c>
      <c r="C106" s="79" t="s">
        <v>121</v>
      </c>
      <c r="D106" s="46">
        <v>44229</v>
      </c>
      <c r="E106" s="46">
        <v>44234</v>
      </c>
      <c r="F106" s="91">
        <v>44238</v>
      </c>
      <c r="G106" s="38"/>
      <c r="H106" s="49"/>
      <c r="I106" s="32"/>
      <c r="J106" s="32"/>
    </row>
    <row r="107" spans="1:10" s="25" customFormat="1" ht="20.25" customHeight="1" x14ac:dyDescent="0.35">
      <c r="A107" s="48"/>
      <c r="B107" s="34" t="s">
        <v>157</v>
      </c>
      <c r="C107" s="79" t="s">
        <v>158</v>
      </c>
      <c r="D107" s="46">
        <v>44237</v>
      </c>
      <c r="E107" s="46">
        <v>44245</v>
      </c>
      <c r="F107" s="91">
        <v>44250</v>
      </c>
      <c r="G107" s="38"/>
      <c r="H107" s="49"/>
      <c r="I107" s="32"/>
      <c r="J107" s="32"/>
    </row>
    <row r="108" spans="1:10" s="25" customFormat="1" ht="20.25" customHeight="1" x14ac:dyDescent="0.35">
      <c r="A108" s="48"/>
      <c r="B108" s="34" t="s">
        <v>159</v>
      </c>
      <c r="C108" s="79" t="s">
        <v>160</v>
      </c>
      <c r="D108" s="46">
        <v>44244</v>
      </c>
      <c r="E108" s="46">
        <v>44252</v>
      </c>
      <c r="F108" s="91">
        <v>44257</v>
      </c>
      <c r="G108" s="38"/>
      <c r="H108" s="49"/>
      <c r="I108" s="32"/>
      <c r="J108" s="32"/>
    </row>
    <row r="109" spans="1:10" s="25" customFormat="1" ht="20.25" customHeight="1" x14ac:dyDescent="0.35">
      <c r="A109" s="48"/>
      <c r="B109" s="34" t="s">
        <v>161</v>
      </c>
      <c r="C109" s="79" t="s">
        <v>162</v>
      </c>
      <c r="D109" s="46">
        <v>44251</v>
      </c>
      <c r="E109" s="46">
        <v>44259</v>
      </c>
      <c r="F109" s="91">
        <v>44264</v>
      </c>
      <c r="G109" s="38"/>
      <c r="H109" s="49"/>
      <c r="I109" s="32"/>
      <c r="J109" s="32"/>
    </row>
    <row r="110" spans="1:10" s="25" customFormat="1" ht="20.25" customHeight="1" thickBot="1" x14ac:dyDescent="0.4">
      <c r="A110" s="48"/>
      <c r="B110" s="35" t="s">
        <v>67</v>
      </c>
      <c r="C110" s="92" t="s">
        <v>163</v>
      </c>
      <c r="D110" s="37">
        <v>44258</v>
      </c>
      <c r="E110" s="37">
        <v>44263</v>
      </c>
      <c r="F110" s="93">
        <v>44268</v>
      </c>
      <c r="G110" s="38"/>
      <c r="H110" s="49"/>
      <c r="I110" s="32"/>
      <c r="J110" s="32"/>
    </row>
    <row r="111" spans="1:10" s="25" customFormat="1" ht="18" customHeight="1" x14ac:dyDescent="0.25">
      <c r="A111" s="48"/>
      <c r="B111" s="53"/>
      <c r="C111" s="54"/>
      <c r="D111" s="55"/>
      <c r="E111" s="55"/>
      <c r="F111" s="38"/>
      <c r="G111" s="38"/>
      <c r="H111" s="49"/>
      <c r="I111" s="32"/>
      <c r="J111" s="32"/>
    </row>
    <row r="112" spans="1:10" s="25" customFormat="1" ht="18" customHeight="1" x14ac:dyDescent="0.25">
      <c r="A112" s="48"/>
      <c r="B112" s="53"/>
      <c r="C112" s="54"/>
      <c r="D112" s="55"/>
      <c r="E112" s="55"/>
      <c r="F112" s="38"/>
      <c r="G112" s="38"/>
      <c r="H112" s="49"/>
      <c r="I112" s="32"/>
      <c r="J112" s="32"/>
    </row>
    <row r="113" spans="1:11" s="25" customFormat="1" ht="18" customHeight="1" x14ac:dyDescent="0.25">
      <c r="A113" s="48"/>
      <c r="B113" s="53"/>
      <c r="C113" s="54"/>
      <c r="D113" s="55"/>
      <c r="E113" s="55"/>
      <c r="F113" s="38"/>
      <c r="G113" s="38"/>
      <c r="H113" s="49"/>
      <c r="I113" s="32"/>
      <c r="J113" s="32"/>
    </row>
    <row r="114" spans="1:11" s="25" customFormat="1" ht="18" customHeight="1" x14ac:dyDescent="0.25">
      <c r="A114" s="48"/>
      <c r="B114" s="53"/>
      <c r="C114" s="54"/>
      <c r="D114" s="55"/>
      <c r="E114" s="55"/>
      <c r="F114" s="38"/>
      <c r="G114" s="38"/>
      <c r="H114" s="60"/>
      <c r="I114" s="60"/>
      <c r="J114" s="60"/>
    </row>
    <row r="115" spans="1:11" s="25" customFormat="1" ht="18" customHeight="1" x14ac:dyDescent="0.25">
      <c r="A115" s="48"/>
      <c r="B115" s="53"/>
      <c r="C115" s="54"/>
      <c r="D115" s="55"/>
      <c r="E115" s="55"/>
      <c r="F115" s="38"/>
      <c r="G115" s="38"/>
      <c r="H115" s="60"/>
      <c r="I115" s="60"/>
      <c r="J115" s="60"/>
    </row>
    <row r="116" spans="1:11" s="25" customFormat="1" ht="18" customHeight="1" x14ac:dyDescent="0.25">
      <c r="A116" s="48"/>
      <c r="B116" s="53"/>
      <c r="C116" s="63"/>
      <c r="D116" s="55"/>
      <c r="E116" s="55"/>
      <c r="F116" s="38"/>
      <c r="G116" s="38"/>
      <c r="H116" s="60"/>
      <c r="I116" s="60"/>
      <c r="J116" s="60"/>
    </row>
    <row r="117" spans="1:11" s="25" customFormat="1" ht="18" customHeight="1" x14ac:dyDescent="0.25">
      <c r="A117" s="48"/>
      <c r="B117" s="53"/>
      <c r="C117" s="63"/>
      <c r="D117" s="55"/>
      <c r="E117" s="55"/>
      <c r="F117" s="38"/>
      <c r="G117" s="38"/>
      <c r="H117" s="60"/>
      <c r="I117" s="60"/>
      <c r="J117" s="60"/>
    </row>
    <row r="118" spans="1:11" s="25" customFormat="1" ht="18" customHeight="1" x14ac:dyDescent="0.3">
      <c r="A118" s="48"/>
      <c r="B118" s="63"/>
      <c r="C118" s="63"/>
      <c r="D118" s="32"/>
      <c r="E118" s="32"/>
      <c r="F118" s="32"/>
      <c r="G118" s="32"/>
      <c r="H118" s="32"/>
      <c r="I118" s="32"/>
      <c r="J118" s="32"/>
    </row>
    <row r="119" spans="1:11" ht="18" customHeight="1" x14ac:dyDescent="0.3">
      <c r="B119" s="64"/>
      <c r="C119" s="64"/>
      <c r="D119" s="8"/>
      <c r="E119" s="8"/>
      <c r="F119" s="8"/>
      <c r="G119" s="8"/>
      <c r="H119" s="8"/>
      <c r="I119" s="8"/>
      <c r="J119" s="8"/>
    </row>
    <row r="120" spans="1:11" ht="18" customHeight="1" x14ac:dyDescent="0.3">
      <c r="B120" s="6"/>
      <c r="C120" s="6"/>
      <c r="D120" s="7"/>
      <c r="E120" s="7"/>
      <c r="F120" s="7"/>
      <c r="G120" s="7"/>
      <c r="H120" s="7"/>
      <c r="I120" s="61"/>
    </row>
    <row r="121" spans="1:11" ht="18" customHeight="1" x14ac:dyDescent="0.3">
      <c r="B121" s="6"/>
      <c r="C121" s="6"/>
      <c r="D121" s="7"/>
      <c r="E121" s="7"/>
      <c r="F121" s="7"/>
      <c r="G121" s="7"/>
      <c r="H121" s="7"/>
      <c r="I121" s="7"/>
      <c r="J121" s="61"/>
    </row>
    <row r="122" spans="1:11" ht="18" customHeight="1" x14ac:dyDescent="0.3">
      <c r="B122" s="6"/>
      <c r="C122" s="6"/>
      <c r="D122" s="7"/>
      <c r="E122" s="7"/>
      <c r="F122" s="7"/>
      <c r="G122" s="7"/>
      <c r="H122" s="7"/>
      <c r="I122" s="61"/>
    </row>
    <row r="123" spans="1:11" ht="18" customHeight="1" x14ac:dyDescent="0.3">
      <c r="B123" s="6"/>
      <c r="C123" s="6"/>
      <c r="D123" s="7"/>
      <c r="E123" s="7"/>
      <c r="F123" s="7"/>
      <c r="G123" s="7"/>
      <c r="H123" s="7"/>
      <c r="I123" s="7"/>
    </row>
    <row r="124" spans="1:11" ht="18" customHeight="1" x14ac:dyDescent="0.3">
      <c r="B124" s="6"/>
      <c r="C124" s="6"/>
      <c r="D124" s="7"/>
      <c r="E124" s="7"/>
      <c r="F124" s="7"/>
      <c r="G124" s="7"/>
      <c r="H124" s="7"/>
      <c r="I124" s="7"/>
    </row>
    <row r="125" spans="1:11" ht="18" customHeight="1" x14ac:dyDescent="0.3">
      <c r="B125" s="6"/>
      <c r="C125" s="6"/>
      <c r="D125" s="7"/>
      <c r="E125" s="7"/>
      <c r="F125" s="7"/>
      <c r="G125" s="7"/>
      <c r="H125" s="7"/>
      <c r="I125" s="7"/>
    </row>
    <row r="126" spans="1:11" ht="18" customHeight="1" x14ac:dyDescent="0.3">
      <c r="B126" s="6"/>
      <c r="C126" s="6"/>
      <c r="D126" s="7"/>
      <c r="E126" s="65"/>
      <c r="F126" s="65"/>
      <c r="G126" s="65"/>
      <c r="H126" s="65"/>
      <c r="I126" s="7"/>
    </row>
    <row r="127" spans="1:11" ht="18" customHeight="1" x14ac:dyDescent="0.3">
      <c r="B127" s="6"/>
      <c r="C127" s="6"/>
      <c r="D127" s="7"/>
      <c r="E127" s="7"/>
      <c r="F127" s="7"/>
      <c r="G127" s="7"/>
      <c r="H127" s="7"/>
      <c r="I127" s="7"/>
      <c r="K127" s="5"/>
    </row>
    <row r="128" spans="1:11" ht="18" customHeight="1" x14ac:dyDescent="0.3">
      <c r="B128" s="6"/>
      <c r="C128" s="6"/>
      <c r="D128" s="7"/>
      <c r="E128" s="170"/>
      <c r="F128" s="170"/>
      <c r="G128" s="170"/>
      <c r="H128" s="170"/>
      <c r="I128" s="7"/>
    </row>
    <row r="129" spans="2:10" ht="18" customHeight="1" x14ac:dyDescent="0.3">
      <c r="B129" s="6"/>
      <c r="C129" s="6"/>
      <c r="D129" s="7"/>
      <c r="E129" s="7"/>
      <c r="F129" s="7"/>
      <c r="G129" s="7"/>
      <c r="H129" s="7"/>
      <c r="I129" s="7"/>
    </row>
    <row r="130" spans="2:10" ht="18" customHeight="1" x14ac:dyDescent="0.3">
      <c r="B130" s="6"/>
      <c r="C130" s="6"/>
      <c r="D130" s="7"/>
      <c r="E130" s="7"/>
      <c r="F130" s="7"/>
      <c r="G130" s="7"/>
      <c r="H130" s="7"/>
      <c r="I130" s="7"/>
    </row>
    <row r="131" spans="2:10" ht="18" customHeight="1" x14ac:dyDescent="0.3">
      <c r="B131" s="6"/>
      <c r="C131" s="6"/>
      <c r="D131" s="7"/>
      <c r="E131" s="7"/>
      <c r="F131" s="7"/>
      <c r="G131" s="7"/>
      <c r="H131" s="7"/>
      <c r="I131" s="7"/>
    </row>
    <row r="132" spans="2:10" ht="18" customHeight="1" x14ac:dyDescent="0.3">
      <c r="B132" s="6"/>
      <c r="C132" s="6"/>
      <c r="D132" s="7"/>
      <c r="E132" s="7"/>
      <c r="F132" s="7"/>
      <c r="G132" s="7"/>
      <c r="H132" s="7"/>
      <c r="I132" s="7"/>
    </row>
    <row r="133" spans="2:10" ht="18" customHeight="1" x14ac:dyDescent="0.3">
      <c r="B133" s="6"/>
      <c r="C133" s="6"/>
      <c r="D133" s="7"/>
      <c r="E133" s="7"/>
      <c r="F133" s="7"/>
      <c r="G133" s="7"/>
      <c r="H133" s="7"/>
      <c r="I133" s="7"/>
    </row>
    <row r="134" spans="2:10" ht="18" customHeight="1" x14ac:dyDescent="0.3">
      <c r="B134" s="6"/>
      <c r="C134" s="6"/>
      <c r="D134" s="7"/>
      <c r="E134" s="7"/>
      <c r="F134" s="7"/>
      <c r="G134" s="7"/>
      <c r="H134" s="7"/>
      <c r="I134" s="7"/>
    </row>
    <row r="135" spans="2:10" ht="18" customHeight="1" x14ac:dyDescent="0.3">
      <c r="B135" s="6"/>
      <c r="C135" s="6"/>
      <c r="D135" s="7"/>
      <c r="E135" s="7"/>
      <c r="F135" s="7"/>
      <c r="G135" s="7"/>
      <c r="H135" s="7"/>
      <c r="I135" s="7"/>
    </row>
    <row r="136" spans="2:10" ht="18" customHeight="1" x14ac:dyDescent="0.3">
      <c r="B136" s="6"/>
      <c r="C136" s="6"/>
      <c r="D136" s="7"/>
      <c r="E136" s="7"/>
      <c r="F136" s="7"/>
      <c r="G136" s="7"/>
      <c r="H136" s="7"/>
      <c r="I136" s="7"/>
    </row>
    <row r="137" spans="2:10" ht="18" customHeight="1" x14ac:dyDescent="0.3">
      <c r="B137" s="6"/>
      <c r="C137" s="6"/>
      <c r="D137" s="7"/>
      <c r="E137" s="7"/>
      <c r="F137" s="7"/>
      <c r="G137" s="7"/>
      <c r="H137" s="7"/>
      <c r="I137" s="7"/>
    </row>
    <row r="138" spans="2:10" ht="18" customHeight="1" x14ac:dyDescent="0.3">
      <c r="B138" s="69" t="s">
        <v>48</v>
      </c>
      <c r="C138" s="70"/>
      <c r="D138" s="71"/>
      <c r="E138" s="71"/>
      <c r="F138" s="71"/>
      <c r="G138" s="71"/>
      <c r="H138" s="71"/>
      <c r="I138" s="71"/>
      <c r="J138" s="71"/>
    </row>
    <row r="139" spans="2:10" ht="18" customHeight="1" x14ac:dyDescent="0.3">
      <c r="B139" s="69" t="s">
        <v>49</v>
      </c>
      <c r="C139" s="70"/>
      <c r="D139" s="71"/>
      <c r="E139" s="71"/>
      <c r="F139" s="71"/>
      <c r="G139" s="71"/>
      <c r="H139" s="71"/>
      <c r="I139" s="71"/>
      <c r="J139" s="71"/>
    </row>
    <row r="140" spans="2:10" ht="18" customHeight="1" x14ac:dyDescent="0.3">
      <c r="B140" s="69" t="s">
        <v>50</v>
      </c>
      <c r="C140" s="70"/>
      <c r="D140" s="71"/>
      <c r="E140" s="71"/>
      <c r="F140" s="71"/>
      <c r="G140" s="71"/>
      <c r="H140" s="71"/>
      <c r="I140" s="71"/>
      <c r="J140" s="71"/>
    </row>
    <row r="141" spans="2:10" ht="18" customHeight="1" x14ac:dyDescent="0.3">
      <c r="B141" s="69" t="s">
        <v>51</v>
      </c>
      <c r="C141" s="70"/>
      <c r="D141" s="71"/>
      <c r="E141" s="71"/>
      <c r="F141" s="71"/>
      <c r="G141" s="71"/>
      <c r="H141" s="71"/>
      <c r="I141" s="71"/>
      <c r="J141" s="71"/>
    </row>
    <row r="142" spans="2:10" ht="18" customHeight="1" x14ac:dyDescent="0.3">
      <c r="B142" s="69" t="s">
        <v>54</v>
      </c>
      <c r="C142" s="70"/>
      <c r="D142" s="71"/>
      <c r="E142" s="71"/>
      <c r="F142" s="71"/>
      <c r="G142" s="71"/>
      <c r="H142" s="71"/>
      <c r="I142" s="71"/>
      <c r="J142" s="71"/>
    </row>
    <row r="143" spans="2:10" ht="18" customHeight="1" x14ac:dyDescent="0.3">
      <c r="B143" s="66"/>
      <c r="C143" s="67"/>
      <c r="D143" s="68"/>
      <c r="E143" s="68"/>
      <c r="F143" s="68"/>
      <c r="G143" s="68"/>
      <c r="H143" s="7"/>
      <c r="I143" s="7"/>
    </row>
    <row r="144" spans="2:10" ht="18" customHeight="1" x14ac:dyDescent="0.3">
      <c r="B144" s="66"/>
      <c r="C144" s="67"/>
      <c r="D144" s="68"/>
      <c r="E144" s="68"/>
      <c r="F144" s="68"/>
      <c r="G144" s="68"/>
      <c r="H144" s="7"/>
      <c r="I144" s="7"/>
    </row>
    <row r="145" spans="2:9" ht="18" customHeight="1" x14ac:dyDescent="0.3">
      <c r="B145" s="66"/>
      <c r="C145" s="67"/>
      <c r="D145" s="68"/>
      <c r="E145" s="68"/>
      <c r="F145" s="68"/>
      <c r="G145" s="68"/>
      <c r="H145" s="7"/>
      <c r="I145" s="7"/>
    </row>
    <row r="146" spans="2:9" ht="18" customHeight="1" x14ac:dyDescent="0.3">
      <c r="B146" s="66"/>
      <c r="C146" s="67"/>
      <c r="D146" s="68"/>
      <c r="E146" s="68"/>
      <c r="F146" s="68"/>
      <c r="G146" s="68"/>
      <c r="H146" s="7"/>
      <c r="I146" s="7"/>
    </row>
    <row r="147" spans="2:9" ht="18" customHeight="1" x14ac:dyDescent="0.3">
      <c r="B147" s="6"/>
      <c r="C147" s="6"/>
      <c r="D147" s="7"/>
      <c r="E147" s="7"/>
      <c r="F147" s="7"/>
      <c r="G147" s="7"/>
      <c r="H147" s="7"/>
      <c r="I147" s="7"/>
    </row>
    <row r="148" spans="2:9" ht="18" customHeight="1" x14ac:dyDescent="0.3">
      <c r="B148" s="6"/>
      <c r="C148" s="6"/>
      <c r="D148" s="7"/>
      <c r="E148" s="7"/>
      <c r="F148" s="7"/>
      <c r="G148" s="7"/>
      <c r="H148" s="7"/>
      <c r="I148" s="7"/>
    </row>
    <row r="149" spans="2:9" ht="18" customHeight="1" x14ac:dyDescent="0.3">
      <c r="B149" s="6"/>
      <c r="C149" s="6"/>
      <c r="D149" s="7"/>
      <c r="E149" s="7"/>
      <c r="F149" s="7"/>
      <c r="G149" s="7"/>
      <c r="H149" s="7"/>
      <c r="I149" s="7"/>
    </row>
    <row r="150" spans="2:9" ht="18" customHeight="1" x14ac:dyDescent="0.3">
      <c r="B150" s="6"/>
      <c r="C150" s="6"/>
      <c r="D150" s="7"/>
      <c r="E150" s="7"/>
      <c r="F150" s="7"/>
      <c r="G150" s="7"/>
      <c r="H150" s="7"/>
      <c r="I150" s="7"/>
    </row>
    <row r="151" spans="2:9" ht="18" customHeight="1" x14ac:dyDescent="0.3">
      <c r="B151" s="6"/>
      <c r="C151" s="6"/>
      <c r="D151" s="7"/>
      <c r="E151" s="7"/>
      <c r="F151" s="7"/>
      <c r="G151" s="7"/>
      <c r="H151" s="7"/>
      <c r="I151" s="7"/>
    </row>
    <row r="152" spans="2:9" ht="18" customHeight="1" x14ac:dyDescent="0.3">
      <c r="B152" s="6"/>
      <c r="C152" s="6"/>
      <c r="D152" s="7"/>
      <c r="E152" s="7"/>
      <c r="F152" s="7"/>
      <c r="G152" s="7"/>
      <c r="H152" s="7"/>
      <c r="I152" s="7"/>
    </row>
    <row r="153" spans="2:9" ht="18" customHeight="1" x14ac:dyDescent="0.3">
      <c r="B153" s="6"/>
      <c r="C153" s="6"/>
      <c r="D153" s="7"/>
      <c r="E153" s="7"/>
      <c r="F153" s="7"/>
      <c r="G153" s="7"/>
      <c r="H153" s="7"/>
      <c r="I153" s="7"/>
    </row>
    <row r="154" spans="2:9" ht="18" customHeight="1" x14ac:dyDescent="0.3">
      <c r="B154" s="6"/>
      <c r="C154" s="6"/>
      <c r="D154" s="7"/>
      <c r="E154" s="7"/>
      <c r="F154" s="7"/>
      <c r="G154" s="7"/>
      <c r="H154" s="7"/>
      <c r="I154" s="7"/>
    </row>
    <row r="155" spans="2:9" ht="18" customHeight="1" x14ac:dyDescent="0.3">
      <c r="B155" s="6"/>
      <c r="C155" s="6"/>
      <c r="D155" s="7"/>
      <c r="E155" s="7"/>
      <c r="F155" s="7"/>
      <c r="G155" s="7"/>
      <c r="H155" s="7"/>
      <c r="I155" s="7"/>
    </row>
    <row r="156" spans="2:9" ht="18" customHeight="1" x14ac:dyDescent="0.3">
      <c r="B156" s="6"/>
      <c r="C156" s="6"/>
      <c r="D156" s="7"/>
      <c r="E156" s="7"/>
      <c r="F156" s="7"/>
      <c r="G156" s="7"/>
      <c r="H156" s="7"/>
      <c r="I156" s="7"/>
    </row>
    <row r="157" spans="2:9" ht="18" customHeight="1" x14ac:dyDescent="0.3">
      <c r="B157" s="6"/>
      <c r="C157" s="6"/>
      <c r="D157" s="7"/>
      <c r="E157" s="7"/>
      <c r="F157" s="7"/>
      <c r="G157" s="7"/>
      <c r="H157" s="7"/>
      <c r="I157" s="7"/>
    </row>
    <row r="158" spans="2:9" ht="18" customHeight="1" x14ac:dyDescent="0.3">
      <c r="B158" s="6"/>
      <c r="C158" s="6"/>
      <c r="D158" s="7"/>
      <c r="E158" s="7"/>
      <c r="F158" s="7"/>
      <c r="G158" s="7"/>
      <c r="H158" s="7"/>
      <c r="I158" s="7"/>
    </row>
    <row r="159" spans="2:9" ht="18" customHeight="1" x14ac:dyDescent="0.3">
      <c r="B159" s="6"/>
      <c r="C159" s="6"/>
      <c r="D159" s="7"/>
      <c r="E159" s="7"/>
      <c r="F159" s="7"/>
      <c r="G159" s="7"/>
      <c r="H159" s="7"/>
      <c r="I159" s="7"/>
    </row>
    <row r="160" spans="2:9" ht="18" customHeight="1" x14ac:dyDescent="0.3">
      <c r="B160" s="6"/>
      <c r="C160" s="6"/>
      <c r="D160" s="7"/>
      <c r="E160" s="7"/>
      <c r="F160" s="7"/>
      <c r="G160" s="7"/>
      <c r="H160" s="7"/>
      <c r="I160" s="7"/>
    </row>
    <row r="161" ht="12.75" customHeight="1" x14ac:dyDescent="0.3"/>
    <row r="162" ht="12.75" customHeight="1" x14ac:dyDescent="0.3"/>
    <row r="171" ht="12.75" customHeight="1" x14ac:dyDescent="0.3"/>
    <row r="173" ht="12.75" customHeight="1" x14ac:dyDescent="0.3"/>
    <row r="179" ht="12.75" customHeight="1" x14ac:dyDescent="0.3"/>
    <row r="182" ht="12.75" customHeight="1" x14ac:dyDescent="0.3"/>
    <row r="187" ht="12.75" customHeight="1" x14ac:dyDescent="0.3"/>
    <row r="190" ht="12.75" customHeight="1" x14ac:dyDescent="0.3"/>
    <row r="196" ht="12.75" customHeight="1" x14ac:dyDescent="0.3"/>
  </sheetData>
  <mergeCells count="68"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  <mergeCell ref="B21:F21"/>
    <mergeCell ref="B22:B23"/>
    <mergeCell ref="C22:C23"/>
    <mergeCell ref="D22:D23"/>
    <mergeCell ref="E22:E23"/>
    <mergeCell ref="F22:F23"/>
    <mergeCell ref="B54:I54"/>
    <mergeCell ref="B32:I32"/>
    <mergeCell ref="B33:B34"/>
    <mergeCell ref="C33:C34"/>
    <mergeCell ref="D33:D34"/>
    <mergeCell ref="E33:E34"/>
    <mergeCell ref="F33:F34"/>
    <mergeCell ref="G33:G34"/>
    <mergeCell ref="H33:H34"/>
    <mergeCell ref="I33:I34"/>
    <mergeCell ref="B43:B44"/>
    <mergeCell ref="C43:C44"/>
    <mergeCell ref="D43:D44"/>
    <mergeCell ref="E43:E44"/>
    <mergeCell ref="F43:F44"/>
    <mergeCell ref="H55:H56"/>
    <mergeCell ref="I55:I56"/>
    <mergeCell ref="B66:I66"/>
    <mergeCell ref="B67:B68"/>
    <mergeCell ref="C67:C68"/>
    <mergeCell ref="D67:D68"/>
    <mergeCell ref="E67:E68"/>
    <mergeCell ref="F67:F68"/>
    <mergeCell ref="G67:G68"/>
    <mergeCell ref="H67:H68"/>
    <mergeCell ref="B55:B56"/>
    <mergeCell ref="C55:C56"/>
    <mergeCell ref="D55:D56"/>
    <mergeCell ref="E55:E56"/>
    <mergeCell ref="F55:F56"/>
    <mergeCell ref="G55:G56"/>
    <mergeCell ref="I67:I68"/>
    <mergeCell ref="B77:I77"/>
    <mergeCell ref="B78:B79"/>
    <mergeCell ref="C78:C79"/>
    <mergeCell ref="D78:D79"/>
    <mergeCell ref="E78:E79"/>
    <mergeCell ref="F78:F79"/>
    <mergeCell ref="G78:G79"/>
    <mergeCell ref="H78:H79"/>
    <mergeCell ref="I78:I79"/>
    <mergeCell ref="E128:H128"/>
    <mergeCell ref="B100:H100"/>
    <mergeCell ref="B101:B102"/>
    <mergeCell ref="C101:C102"/>
    <mergeCell ref="D101:D102"/>
    <mergeCell ref="E101:E102"/>
    <mergeCell ref="F101:F102"/>
    <mergeCell ref="G101:G102"/>
    <mergeCell ref="H101:H102"/>
  </mergeCells>
  <pageMargins left="0.7" right="0.7" top="0.75" bottom="0.75" header="0.3" footer="0.3"/>
  <pageSetup scale="63" orientation="portrait" r:id="rId1"/>
  <rowBreaks count="3" manualBreakCount="3">
    <brk id="48" max="9" man="1"/>
    <brk id="93" max="9" man="1"/>
    <brk id="148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5D202-B652-4E47-AAFB-13E3C98DEA17}">
  <sheetPr>
    <tabColor rgb="FF0070C0"/>
  </sheetPr>
  <dimension ref="A1:K148"/>
  <sheetViews>
    <sheetView view="pageBreakPreview" zoomScale="120" zoomScaleNormal="100" zoomScaleSheetLayoutView="120" zoomScalePageLayoutView="110" workbookViewId="0"/>
  </sheetViews>
  <sheetFormatPr defaultColWidth="8.77734375" defaultRowHeight="17.399999999999999" x14ac:dyDescent="0.3"/>
  <cols>
    <col min="1" max="1" width="6.77734375" style="15" customWidth="1"/>
    <col min="2" max="2" width="29.77734375" style="1" customWidth="1"/>
    <col min="3" max="3" width="12" style="88" customWidth="1"/>
    <col min="4" max="4" width="12.44140625" style="2" customWidth="1"/>
    <col min="5" max="5" width="13.77734375" style="2" customWidth="1"/>
    <col min="6" max="6" width="15.21875" style="2" customWidth="1"/>
    <col min="7" max="9" width="13.77734375" style="2" customWidth="1"/>
    <col min="10" max="10" width="5.77734375" style="7" customWidth="1"/>
    <col min="11" max="11" width="33.44140625" style="3" customWidth="1"/>
    <col min="12" max="12" width="5" style="3" customWidth="1"/>
    <col min="13" max="16384" width="8.77734375" style="3"/>
  </cols>
  <sheetData>
    <row r="1" spans="1:10" x14ac:dyDescent="0.3">
      <c r="B1" s="6"/>
      <c r="C1" s="80"/>
      <c r="D1" s="7"/>
      <c r="E1" s="7"/>
      <c r="F1" s="7"/>
      <c r="G1" s="7"/>
      <c r="H1" s="7"/>
      <c r="I1" s="7"/>
    </row>
    <row r="2" spans="1:10" x14ac:dyDescent="0.3">
      <c r="B2" s="6"/>
      <c r="C2" s="80"/>
      <c r="D2" s="7"/>
      <c r="E2" s="7"/>
      <c r="F2" s="7"/>
      <c r="G2" s="7"/>
      <c r="H2" s="7"/>
      <c r="I2" s="7"/>
    </row>
    <row r="3" spans="1:10" x14ac:dyDescent="0.3">
      <c r="B3" s="6"/>
      <c r="C3" s="80"/>
      <c r="D3" s="7"/>
      <c r="E3" s="7"/>
      <c r="F3" s="7"/>
      <c r="G3" s="7"/>
      <c r="H3" s="7"/>
      <c r="I3" s="7"/>
    </row>
    <row r="4" spans="1:10" ht="29.25" customHeight="1" x14ac:dyDescent="0.3">
      <c r="B4" s="6"/>
      <c r="C4" s="80"/>
      <c r="D4" s="7"/>
      <c r="E4" s="7"/>
      <c r="F4" s="7"/>
      <c r="G4" s="7"/>
      <c r="H4" s="7"/>
      <c r="I4" s="7"/>
    </row>
    <row r="5" spans="1:10" ht="29.25" customHeight="1" x14ac:dyDescent="0.3">
      <c r="B5" s="6"/>
      <c r="C5" s="80"/>
      <c r="D5" s="7"/>
      <c r="E5" s="7"/>
      <c r="F5" s="7"/>
      <c r="G5" s="7"/>
      <c r="H5" s="7"/>
      <c r="I5" s="7"/>
    </row>
    <row r="6" spans="1:10" s="23" customFormat="1" ht="44.4" x14ac:dyDescent="0.3">
      <c r="A6" s="146" t="s">
        <v>59</v>
      </c>
      <c r="B6" s="146"/>
      <c r="C6" s="146"/>
      <c r="D6" s="146"/>
      <c r="E6" s="146"/>
      <c r="F6" s="146"/>
      <c r="G6" s="146"/>
      <c r="H6" s="146"/>
      <c r="I6" s="146"/>
    </row>
    <row r="7" spans="1:10" s="23" customFormat="1" ht="44.4" x14ac:dyDescent="0.3">
      <c r="A7" s="146" t="s">
        <v>53</v>
      </c>
      <c r="B7" s="146"/>
      <c r="C7" s="146"/>
      <c r="D7" s="146"/>
      <c r="E7" s="146"/>
      <c r="F7" s="146"/>
      <c r="G7" s="146"/>
      <c r="H7" s="146"/>
      <c r="I7" s="146"/>
    </row>
    <row r="8" spans="1:10" s="4" customFormat="1" ht="34.799999999999997" x14ac:dyDescent="0.3">
      <c r="A8" s="156" t="str">
        <f>MELBOURNE!A7</f>
        <v>11th JANUARY 2021</v>
      </c>
      <c r="B8" s="156"/>
      <c r="C8" s="156"/>
      <c r="D8" s="156"/>
      <c r="E8" s="156"/>
      <c r="F8" s="156"/>
      <c r="G8" s="156"/>
      <c r="H8" s="156"/>
      <c r="I8" s="156"/>
      <c r="J8" s="23"/>
    </row>
    <row r="9" spans="1:10" s="25" customFormat="1" ht="18" x14ac:dyDescent="0.35">
      <c r="A9" s="48"/>
      <c r="B9" s="56"/>
      <c r="C9" s="57"/>
      <c r="D9" s="59"/>
      <c r="E9" s="59"/>
      <c r="F9" s="59"/>
      <c r="G9" s="59"/>
      <c r="H9" s="59"/>
      <c r="I9" s="59"/>
      <c r="J9" s="32"/>
    </row>
    <row r="10" spans="1:10" s="25" customFormat="1" ht="31.2" thickBot="1" x14ac:dyDescent="0.6">
      <c r="A10" s="48"/>
      <c r="B10" s="174" t="s">
        <v>29</v>
      </c>
      <c r="C10" s="174"/>
      <c r="D10" s="174"/>
      <c r="E10" s="174"/>
      <c r="F10" s="174"/>
      <c r="G10" s="174"/>
      <c r="H10" s="174"/>
      <c r="I10" s="174"/>
      <c r="J10" s="32"/>
    </row>
    <row r="11" spans="1:10" s="25" customFormat="1" ht="12.75" customHeight="1" x14ac:dyDescent="0.3">
      <c r="A11" s="48"/>
      <c r="B11" s="148" t="s">
        <v>0</v>
      </c>
      <c r="C11" s="177" t="s">
        <v>22</v>
      </c>
      <c r="D11" s="152" t="s">
        <v>25</v>
      </c>
      <c r="E11" s="152" t="s">
        <v>60</v>
      </c>
      <c r="F11" s="152" t="s">
        <v>3</v>
      </c>
      <c r="G11" s="167" t="s">
        <v>57</v>
      </c>
      <c r="H11" s="179" t="s">
        <v>4</v>
      </c>
      <c r="I11" s="179" t="s">
        <v>30</v>
      </c>
      <c r="J11" s="32"/>
    </row>
    <row r="12" spans="1:10" s="25" customFormat="1" ht="24.75" customHeight="1" thickBot="1" x14ac:dyDescent="0.35">
      <c r="A12" s="48"/>
      <c r="B12" s="149"/>
      <c r="C12" s="178"/>
      <c r="D12" s="153"/>
      <c r="E12" s="153"/>
      <c r="F12" s="153"/>
      <c r="G12" s="168"/>
      <c r="H12" s="180"/>
      <c r="I12" s="180"/>
      <c r="J12" s="32"/>
    </row>
    <row r="13" spans="1:10" s="25" customFormat="1" ht="18.75" customHeight="1" x14ac:dyDescent="0.35">
      <c r="A13" s="48"/>
      <c r="B13" s="119" t="s">
        <v>102</v>
      </c>
      <c r="C13" s="132" t="s">
        <v>103</v>
      </c>
      <c r="D13" s="107">
        <v>43848</v>
      </c>
      <c r="E13" s="121">
        <v>44221</v>
      </c>
      <c r="F13" s="107">
        <v>43858</v>
      </c>
      <c r="G13" s="107">
        <f t="shared" ref="G13" si="0">E13+18</f>
        <v>44239</v>
      </c>
      <c r="H13" s="107">
        <f t="shared" ref="H13" si="1">E13+17</f>
        <v>44238</v>
      </c>
      <c r="I13" s="108">
        <f t="shared" ref="I13" si="2">E13+22</f>
        <v>44243</v>
      </c>
      <c r="J13" s="32"/>
    </row>
    <row r="14" spans="1:10" s="25" customFormat="1" ht="18.75" customHeight="1" x14ac:dyDescent="0.35">
      <c r="A14" s="48"/>
      <c r="B14" s="34" t="s">
        <v>102</v>
      </c>
      <c r="C14" s="45" t="s">
        <v>165</v>
      </c>
      <c r="D14" s="46">
        <v>44225</v>
      </c>
      <c r="E14" s="28">
        <v>44232</v>
      </c>
      <c r="F14" s="46">
        <v>44238</v>
      </c>
      <c r="G14" s="46">
        <f t="shared" ref="G14:G21" si="3">E14+18</f>
        <v>44250</v>
      </c>
      <c r="H14" s="46">
        <f t="shared" ref="H14:H21" si="4">E14+17</f>
        <v>44249</v>
      </c>
      <c r="I14" s="39">
        <f t="shared" ref="I14:I21" si="5">E14+22</f>
        <v>44254</v>
      </c>
      <c r="J14" s="32"/>
    </row>
    <row r="15" spans="1:10" s="25" customFormat="1" ht="18.75" customHeight="1" x14ac:dyDescent="0.35">
      <c r="A15" s="48"/>
      <c r="B15" s="34" t="s">
        <v>93</v>
      </c>
      <c r="C15" s="45" t="s">
        <v>166</v>
      </c>
      <c r="D15" s="46">
        <v>44238</v>
      </c>
      <c r="E15" s="46">
        <v>44243</v>
      </c>
      <c r="F15" s="46">
        <v>44248</v>
      </c>
      <c r="G15" s="46">
        <f t="shared" si="3"/>
        <v>44261</v>
      </c>
      <c r="H15" s="46">
        <f t="shared" si="4"/>
        <v>44260</v>
      </c>
      <c r="I15" s="39">
        <f t="shared" si="5"/>
        <v>44265</v>
      </c>
      <c r="J15" s="32"/>
    </row>
    <row r="16" spans="1:10" s="25" customFormat="1" ht="18.75" customHeight="1" x14ac:dyDescent="0.35">
      <c r="A16" s="48"/>
      <c r="B16" s="34" t="s">
        <v>93</v>
      </c>
      <c r="C16" s="45" t="s">
        <v>167</v>
      </c>
      <c r="D16" s="46">
        <v>44249</v>
      </c>
      <c r="E16" s="46">
        <v>44255</v>
      </c>
      <c r="F16" s="46">
        <v>44259</v>
      </c>
      <c r="G16" s="46">
        <f t="shared" si="3"/>
        <v>44273</v>
      </c>
      <c r="H16" s="46">
        <f t="shared" si="4"/>
        <v>44272</v>
      </c>
      <c r="I16" s="39">
        <f t="shared" si="5"/>
        <v>44277</v>
      </c>
      <c r="J16" s="32"/>
    </row>
    <row r="17" spans="1:11" s="25" customFormat="1" ht="18.75" customHeight="1" x14ac:dyDescent="0.35">
      <c r="A17" s="48"/>
      <c r="B17" s="34" t="s">
        <v>102</v>
      </c>
      <c r="C17" s="45" t="s">
        <v>168</v>
      </c>
      <c r="D17" s="46">
        <v>44256</v>
      </c>
      <c r="E17" s="46">
        <v>44260</v>
      </c>
      <c r="F17" s="46">
        <v>44266</v>
      </c>
      <c r="G17" s="46">
        <f t="shared" si="3"/>
        <v>44278</v>
      </c>
      <c r="H17" s="46">
        <f t="shared" si="4"/>
        <v>44277</v>
      </c>
      <c r="I17" s="39">
        <f t="shared" si="5"/>
        <v>44282</v>
      </c>
      <c r="J17" s="32"/>
    </row>
    <row r="18" spans="1:11" s="25" customFormat="1" ht="18.75" customHeight="1" x14ac:dyDescent="0.35">
      <c r="A18" s="48"/>
      <c r="B18" s="34" t="s">
        <v>93</v>
      </c>
      <c r="C18" s="45" t="s">
        <v>169</v>
      </c>
      <c r="D18" s="46">
        <v>44260</v>
      </c>
      <c r="E18" s="46">
        <v>44267</v>
      </c>
      <c r="F18" s="46">
        <v>44273</v>
      </c>
      <c r="G18" s="46">
        <f t="shared" si="3"/>
        <v>44285</v>
      </c>
      <c r="H18" s="46">
        <f t="shared" si="4"/>
        <v>44284</v>
      </c>
      <c r="I18" s="39">
        <f t="shared" si="5"/>
        <v>44289</v>
      </c>
      <c r="J18" s="32"/>
    </row>
    <row r="19" spans="1:11" s="25" customFormat="1" ht="18.75" customHeight="1" x14ac:dyDescent="0.35">
      <c r="A19" s="48"/>
      <c r="B19" s="34" t="s">
        <v>102</v>
      </c>
      <c r="C19" s="45" t="s">
        <v>81</v>
      </c>
      <c r="D19" s="46">
        <v>44270</v>
      </c>
      <c r="E19" s="46">
        <v>44274</v>
      </c>
      <c r="F19" s="46">
        <v>44280</v>
      </c>
      <c r="G19" s="46">
        <f t="shared" si="3"/>
        <v>44292</v>
      </c>
      <c r="H19" s="46">
        <f t="shared" si="4"/>
        <v>44291</v>
      </c>
      <c r="I19" s="39">
        <f t="shared" si="5"/>
        <v>44296</v>
      </c>
      <c r="J19" s="32"/>
    </row>
    <row r="20" spans="1:11" s="25" customFormat="1" ht="18.75" customHeight="1" x14ac:dyDescent="0.35">
      <c r="A20" s="48"/>
      <c r="B20" s="34" t="s">
        <v>93</v>
      </c>
      <c r="C20" s="45" t="s">
        <v>170</v>
      </c>
      <c r="D20" s="46">
        <v>44277</v>
      </c>
      <c r="E20" s="46">
        <v>44281</v>
      </c>
      <c r="F20" s="46">
        <v>44287</v>
      </c>
      <c r="G20" s="46">
        <f t="shared" si="3"/>
        <v>44299</v>
      </c>
      <c r="H20" s="46">
        <f t="shared" si="4"/>
        <v>44298</v>
      </c>
      <c r="I20" s="39">
        <f t="shared" si="5"/>
        <v>44303</v>
      </c>
      <c r="J20" s="32"/>
    </row>
    <row r="21" spans="1:11" s="25" customFormat="1" ht="18.75" customHeight="1" thickBot="1" x14ac:dyDescent="0.4">
      <c r="A21" s="48"/>
      <c r="B21" s="35" t="s">
        <v>102</v>
      </c>
      <c r="C21" s="36" t="s">
        <v>109</v>
      </c>
      <c r="D21" s="37">
        <v>44284</v>
      </c>
      <c r="E21" s="37">
        <v>44288</v>
      </c>
      <c r="F21" s="37">
        <v>44294</v>
      </c>
      <c r="G21" s="37">
        <f t="shared" si="3"/>
        <v>44306</v>
      </c>
      <c r="H21" s="37">
        <f t="shared" si="4"/>
        <v>44305</v>
      </c>
      <c r="I21" s="40">
        <f t="shared" si="5"/>
        <v>44310</v>
      </c>
      <c r="J21" s="32"/>
    </row>
    <row r="22" spans="1:11" s="25" customFormat="1" ht="35.25" customHeight="1" thickBot="1" x14ac:dyDescent="0.6">
      <c r="A22" s="48"/>
      <c r="B22" s="174" t="s">
        <v>37</v>
      </c>
      <c r="C22" s="174"/>
      <c r="D22" s="174"/>
      <c r="E22" s="174"/>
      <c r="F22" s="174"/>
      <c r="G22" s="174"/>
      <c r="H22" s="174"/>
      <c r="I22" s="174"/>
      <c r="J22" s="32"/>
      <c r="K22" s="24"/>
    </row>
    <row r="23" spans="1:11" s="25" customFormat="1" ht="18" customHeight="1" x14ac:dyDescent="0.3">
      <c r="A23" s="48"/>
      <c r="B23" s="148" t="s">
        <v>0</v>
      </c>
      <c r="C23" s="177" t="s">
        <v>22</v>
      </c>
      <c r="D23" s="152" t="s">
        <v>25</v>
      </c>
      <c r="E23" s="152" t="s">
        <v>60</v>
      </c>
      <c r="F23" s="152" t="s">
        <v>3</v>
      </c>
      <c r="G23" s="167" t="s">
        <v>38</v>
      </c>
      <c r="H23" s="179" t="s">
        <v>43</v>
      </c>
      <c r="I23" s="179" t="s">
        <v>44</v>
      </c>
      <c r="J23" s="32"/>
      <c r="K23" s="24"/>
    </row>
    <row r="24" spans="1:11" s="25" customFormat="1" ht="18" customHeight="1" thickBot="1" x14ac:dyDescent="0.35">
      <c r="A24" s="48"/>
      <c r="B24" s="149"/>
      <c r="C24" s="178"/>
      <c r="D24" s="153"/>
      <c r="E24" s="153"/>
      <c r="F24" s="153"/>
      <c r="G24" s="168"/>
      <c r="H24" s="180"/>
      <c r="I24" s="180"/>
      <c r="J24" s="32"/>
      <c r="K24" s="24"/>
    </row>
    <row r="25" spans="1:11" s="24" customFormat="1" ht="18.75" customHeight="1" x14ac:dyDescent="0.35">
      <c r="A25" s="48"/>
      <c r="B25" s="119" t="s">
        <v>102</v>
      </c>
      <c r="C25" s="132" t="s">
        <v>103</v>
      </c>
      <c r="D25" s="107">
        <v>43848</v>
      </c>
      <c r="E25" s="121">
        <v>44221</v>
      </c>
      <c r="F25" s="107">
        <v>43858</v>
      </c>
      <c r="G25" s="107">
        <f t="shared" ref="G25" si="6">E25+33</f>
        <v>44254</v>
      </c>
      <c r="H25" s="107">
        <f t="shared" ref="H25" si="7">G25+10</f>
        <v>44264</v>
      </c>
      <c r="I25" s="108">
        <f t="shared" ref="I25" si="8">G25+10</f>
        <v>44264</v>
      </c>
      <c r="J25" s="32"/>
    </row>
    <row r="26" spans="1:11" s="24" customFormat="1" ht="18.75" customHeight="1" x14ac:dyDescent="0.35">
      <c r="A26" s="48"/>
      <c r="B26" s="34" t="s">
        <v>102</v>
      </c>
      <c r="C26" s="45" t="s">
        <v>165</v>
      </c>
      <c r="D26" s="46">
        <v>44225</v>
      </c>
      <c r="E26" s="28">
        <v>44232</v>
      </c>
      <c r="F26" s="46">
        <v>44238</v>
      </c>
      <c r="G26" s="46">
        <f t="shared" ref="G26:G29" si="9">E26+33</f>
        <v>44265</v>
      </c>
      <c r="H26" s="46">
        <f t="shared" ref="H26:H29" si="10">G26+10</f>
        <v>44275</v>
      </c>
      <c r="I26" s="39">
        <f t="shared" ref="I26:I29" si="11">G26+10</f>
        <v>44275</v>
      </c>
      <c r="J26" s="32"/>
    </row>
    <row r="27" spans="1:11" s="24" customFormat="1" ht="18.75" customHeight="1" x14ac:dyDescent="0.35">
      <c r="A27" s="48"/>
      <c r="B27" s="34" t="s">
        <v>93</v>
      </c>
      <c r="C27" s="45" t="s">
        <v>166</v>
      </c>
      <c r="D27" s="46">
        <v>44238</v>
      </c>
      <c r="E27" s="46">
        <v>44243</v>
      </c>
      <c r="F27" s="46">
        <v>44248</v>
      </c>
      <c r="G27" s="46">
        <f t="shared" si="9"/>
        <v>44276</v>
      </c>
      <c r="H27" s="46">
        <f t="shared" si="10"/>
        <v>44286</v>
      </c>
      <c r="I27" s="39">
        <f t="shared" si="11"/>
        <v>44286</v>
      </c>
      <c r="J27" s="32"/>
    </row>
    <row r="28" spans="1:11" s="24" customFormat="1" ht="18.75" customHeight="1" x14ac:dyDescent="0.35">
      <c r="A28" s="48"/>
      <c r="B28" s="34" t="s">
        <v>93</v>
      </c>
      <c r="C28" s="45" t="s">
        <v>167</v>
      </c>
      <c r="D28" s="46">
        <v>44249</v>
      </c>
      <c r="E28" s="46">
        <v>44255</v>
      </c>
      <c r="F28" s="46">
        <v>44259</v>
      </c>
      <c r="G28" s="46">
        <f t="shared" si="9"/>
        <v>44288</v>
      </c>
      <c r="H28" s="46">
        <f t="shared" si="10"/>
        <v>44298</v>
      </c>
      <c r="I28" s="39">
        <f t="shared" si="11"/>
        <v>44298</v>
      </c>
      <c r="J28" s="32"/>
    </row>
    <row r="29" spans="1:11" s="24" customFormat="1" ht="18.75" customHeight="1" thickBot="1" x14ac:dyDescent="0.4">
      <c r="A29" s="48"/>
      <c r="B29" s="34" t="s">
        <v>102</v>
      </c>
      <c r="C29" s="45" t="s">
        <v>168</v>
      </c>
      <c r="D29" s="46">
        <v>44256</v>
      </c>
      <c r="E29" s="46">
        <v>44260</v>
      </c>
      <c r="F29" s="46">
        <v>44266</v>
      </c>
      <c r="G29" s="37">
        <f t="shared" si="9"/>
        <v>44293</v>
      </c>
      <c r="H29" s="37">
        <f t="shared" si="10"/>
        <v>44303</v>
      </c>
      <c r="I29" s="40">
        <f t="shared" si="11"/>
        <v>44303</v>
      </c>
      <c r="J29" s="32"/>
    </row>
    <row r="30" spans="1:11" s="25" customFormat="1" ht="36.75" customHeight="1" thickBot="1" x14ac:dyDescent="0.6">
      <c r="A30" s="48"/>
      <c r="B30" s="174" t="s">
        <v>39</v>
      </c>
      <c r="C30" s="174"/>
      <c r="D30" s="174"/>
      <c r="E30" s="174"/>
      <c r="F30" s="174"/>
      <c r="G30" s="174"/>
      <c r="H30" s="174"/>
      <c r="I30" s="174"/>
      <c r="J30" s="32"/>
    </row>
    <row r="31" spans="1:11" s="25" customFormat="1" ht="18" customHeight="1" x14ac:dyDescent="0.3">
      <c r="A31" s="48"/>
      <c r="B31" s="148" t="s">
        <v>0</v>
      </c>
      <c r="C31" s="177" t="s">
        <v>22</v>
      </c>
      <c r="D31" s="152" t="s">
        <v>25</v>
      </c>
      <c r="E31" s="152" t="s">
        <v>60</v>
      </c>
      <c r="F31" s="152" t="s">
        <v>3</v>
      </c>
      <c r="G31" s="181" t="s">
        <v>47</v>
      </c>
      <c r="H31" s="179" t="s">
        <v>40</v>
      </c>
      <c r="I31" s="179" t="s">
        <v>41</v>
      </c>
      <c r="J31" s="32"/>
    </row>
    <row r="32" spans="1:11" s="25" customFormat="1" ht="18" customHeight="1" thickBot="1" x14ac:dyDescent="0.35">
      <c r="A32" s="48"/>
      <c r="B32" s="149"/>
      <c r="C32" s="178"/>
      <c r="D32" s="153"/>
      <c r="E32" s="153"/>
      <c r="F32" s="153"/>
      <c r="G32" s="182"/>
      <c r="H32" s="180"/>
      <c r="I32" s="180"/>
      <c r="J32" s="32"/>
    </row>
    <row r="33" spans="1:10" s="24" customFormat="1" ht="20.25" customHeight="1" x14ac:dyDescent="0.35">
      <c r="A33" s="48"/>
      <c r="B33" s="119" t="s">
        <v>102</v>
      </c>
      <c r="C33" s="132" t="s">
        <v>103</v>
      </c>
      <c r="D33" s="107">
        <v>43848</v>
      </c>
      <c r="E33" s="121">
        <v>44221</v>
      </c>
      <c r="F33" s="107">
        <v>43858</v>
      </c>
      <c r="G33" s="107">
        <f t="shared" ref="G33" si="12">E33+34</f>
        <v>44255</v>
      </c>
      <c r="H33" s="107">
        <f t="shared" ref="H33" si="13">E33+36</f>
        <v>44257</v>
      </c>
      <c r="I33" s="108">
        <f t="shared" ref="I33" si="14">E33+37</f>
        <v>44258</v>
      </c>
      <c r="J33" s="32"/>
    </row>
    <row r="34" spans="1:10" s="24" customFormat="1" ht="20.25" customHeight="1" x14ac:dyDescent="0.35">
      <c r="A34" s="48"/>
      <c r="B34" s="34" t="s">
        <v>102</v>
      </c>
      <c r="C34" s="45" t="s">
        <v>165</v>
      </c>
      <c r="D34" s="46">
        <v>44225</v>
      </c>
      <c r="E34" s="28">
        <v>44232</v>
      </c>
      <c r="F34" s="46">
        <v>44238</v>
      </c>
      <c r="G34" s="46">
        <f t="shared" ref="G34:G37" si="15">E34+34</f>
        <v>44266</v>
      </c>
      <c r="H34" s="46">
        <f t="shared" ref="H34:H37" si="16">E34+36</f>
        <v>44268</v>
      </c>
      <c r="I34" s="39">
        <f t="shared" ref="I34:I37" si="17">E34+37</f>
        <v>44269</v>
      </c>
      <c r="J34" s="32"/>
    </row>
    <row r="35" spans="1:10" s="24" customFormat="1" ht="20.25" customHeight="1" x14ac:dyDescent="0.35">
      <c r="A35" s="48"/>
      <c r="B35" s="34" t="s">
        <v>93</v>
      </c>
      <c r="C35" s="45" t="s">
        <v>166</v>
      </c>
      <c r="D35" s="46">
        <v>44238</v>
      </c>
      <c r="E35" s="46">
        <v>44243</v>
      </c>
      <c r="F35" s="46">
        <v>44248</v>
      </c>
      <c r="G35" s="46">
        <f t="shared" si="15"/>
        <v>44277</v>
      </c>
      <c r="H35" s="46">
        <f t="shared" si="16"/>
        <v>44279</v>
      </c>
      <c r="I35" s="39">
        <f t="shared" si="17"/>
        <v>44280</v>
      </c>
      <c r="J35" s="32"/>
    </row>
    <row r="36" spans="1:10" s="24" customFormat="1" ht="20.25" customHeight="1" x14ac:dyDescent="0.35">
      <c r="A36" s="48"/>
      <c r="B36" s="34" t="s">
        <v>93</v>
      </c>
      <c r="C36" s="45" t="s">
        <v>167</v>
      </c>
      <c r="D36" s="46">
        <v>44249</v>
      </c>
      <c r="E36" s="46">
        <v>44255</v>
      </c>
      <c r="F36" s="46">
        <v>44259</v>
      </c>
      <c r="G36" s="46">
        <f t="shared" si="15"/>
        <v>44289</v>
      </c>
      <c r="H36" s="46">
        <f t="shared" si="16"/>
        <v>44291</v>
      </c>
      <c r="I36" s="39">
        <f t="shared" si="17"/>
        <v>44292</v>
      </c>
      <c r="J36" s="32"/>
    </row>
    <row r="37" spans="1:10" s="24" customFormat="1" ht="20.25" customHeight="1" thickBot="1" x14ac:dyDescent="0.4">
      <c r="A37" s="48"/>
      <c r="B37" s="34" t="s">
        <v>102</v>
      </c>
      <c r="C37" s="45" t="s">
        <v>168</v>
      </c>
      <c r="D37" s="46">
        <v>44256</v>
      </c>
      <c r="E37" s="46">
        <v>44260</v>
      </c>
      <c r="F37" s="46">
        <v>44266</v>
      </c>
      <c r="G37" s="37">
        <f t="shared" si="15"/>
        <v>44294</v>
      </c>
      <c r="H37" s="37">
        <f t="shared" si="16"/>
        <v>44296</v>
      </c>
      <c r="I37" s="40">
        <f t="shared" si="17"/>
        <v>44297</v>
      </c>
      <c r="J37" s="32"/>
    </row>
    <row r="38" spans="1:10" s="24" customFormat="1" ht="20.25" customHeight="1" x14ac:dyDescent="0.35">
      <c r="A38" s="48"/>
      <c r="B38" s="56"/>
      <c r="C38" s="89"/>
      <c r="D38" s="62"/>
      <c r="E38" s="59"/>
      <c r="F38" s="59"/>
      <c r="G38" s="59"/>
      <c r="H38" s="59"/>
      <c r="I38" s="59"/>
      <c r="J38" s="32"/>
    </row>
    <row r="39" spans="1:10" s="24" customFormat="1" ht="20.25" customHeight="1" x14ac:dyDescent="0.35">
      <c r="A39" s="48"/>
      <c r="B39" s="56"/>
      <c r="C39" s="89"/>
      <c r="D39" s="62"/>
      <c r="E39" s="59"/>
      <c r="F39" s="59"/>
      <c r="G39" s="59"/>
      <c r="H39" s="59"/>
      <c r="I39" s="59"/>
      <c r="J39" s="32"/>
    </row>
    <row r="40" spans="1:10" s="24" customFormat="1" ht="20.25" customHeight="1" x14ac:dyDescent="0.35">
      <c r="A40" s="48"/>
      <c r="B40" s="56"/>
      <c r="C40" s="89"/>
      <c r="D40" s="62"/>
      <c r="E40" s="59"/>
      <c r="F40" s="59"/>
      <c r="G40" s="59"/>
      <c r="H40" s="59"/>
      <c r="I40" s="59"/>
      <c r="J40" s="32"/>
    </row>
    <row r="41" spans="1:10" s="24" customFormat="1" ht="20.25" customHeight="1" x14ac:dyDescent="0.35">
      <c r="A41" s="48"/>
      <c r="B41" s="56"/>
      <c r="C41" s="89"/>
      <c r="D41" s="62"/>
      <c r="E41" s="59"/>
      <c r="F41" s="59"/>
      <c r="G41" s="59"/>
      <c r="H41" s="59"/>
      <c r="I41" s="59"/>
      <c r="J41" s="32"/>
    </row>
    <row r="42" spans="1:10" s="24" customFormat="1" ht="20.25" customHeight="1" x14ac:dyDescent="0.35">
      <c r="A42" s="48"/>
      <c r="B42" s="56"/>
      <c r="C42" s="89"/>
      <c r="D42" s="62"/>
      <c r="E42" s="59"/>
      <c r="F42" s="59"/>
      <c r="G42" s="59"/>
      <c r="H42" s="59"/>
      <c r="I42" s="59"/>
      <c r="J42" s="32"/>
    </row>
    <row r="43" spans="1:10" s="24" customFormat="1" ht="20.25" customHeight="1" x14ac:dyDescent="0.35">
      <c r="A43" s="48"/>
      <c r="B43" s="56"/>
      <c r="C43" s="89"/>
      <c r="D43" s="62"/>
      <c r="E43" s="59"/>
      <c r="F43" s="59"/>
      <c r="G43" s="59"/>
      <c r="H43" s="59"/>
      <c r="I43" s="59"/>
      <c r="J43" s="32"/>
    </row>
    <row r="44" spans="1:10" s="24" customFormat="1" ht="20.25" customHeight="1" x14ac:dyDescent="0.35">
      <c r="A44" s="48"/>
      <c r="B44" s="56"/>
      <c r="C44" s="89"/>
      <c r="D44" s="62"/>
      <c r="E44" s="59"/>
      <c r="F44" s="59"/>
      <c r="G44" s="59"/>
      <c r="H44" s="59"/>
      <c r="I44" s="59"/>
      <c r="J44" s="32"/>
    </row>
    <row r="45" spans="1:10" s="24" customFormat="1" ht="20.25" customHeight="1" x14ac:dyDescent="0.35">
      <c r="A45" s="48"/>
      <c r="B45" s="56"/>
      <c r="C45" s="89"/>
      <c r="D45" s="62"/>
      <c r="E45" s="59"/>
      <c r="F45" s="59"/>
      <c r="G45" s="59"/>
      <c r="H45" s="59"/>
      <c r="I45" s="59"/>
      <c r="J45" s="32"/>
    </row>
    <row r="46" spans="1:10" s="25" customFormat="1" ht="20.25" customHeight="1" x14ac:dyDescent="0.35">
      <c r="A46" s="48"/>
      <c r="B46" s="56"/>
      <c r="C46" s="89"/>
      <c r="D46" s="62"/>
      <c r="E46" s="59"/>
      <c r="F46" s="59"/>
      <c r="G46" s="59"/>
      <c r="H46" s="59"/>
      <c r="I46" s="59"/>
      <c r="J46" s="32"/>
    </row>
    <row r="47" spans="1:10" s="25" customFormat="1" ht="24.75" customHeight="1" thickBot="1" x14ac:dyDescent="0.6">
      <c r="A47" s="48"/>
      <c r="B47" s="174" t="s">
        <v>17</v>
      </c>
      <c r="C47" s="174"/>
      <c r="D47" s="174"/>
      <c r="E47" s="174"/>
      <c r="F47" s="174"/>
      <c r="G47" s="174"/>
      <c r="H47" s="174"/>
      <c r="I47" s="174"/>
      <c r="J47" s="32"/>
    </row>
    <row r="48" spans="1:10" s="25" customFormat="1" ht="20.25" customHeight="1" x14ac:dyDescent="0.3">
      <c r="A48" s="48"/>
      <c r="B48" s="148" t="s">
        <v>0</v>
      </c>
      <c r="C48" s="177" t="s">
        <v>22</v>
      </c>
      <c r="D48" s="152" t="s">
        <v>25</v>
      </c>
      <c r="E48" s="152" t="s">
        <v>60</v>
      </c>
      <c r="F48" s="152" t="s">
        <v>3</v>
      </c>
      <c r="G48" s="167" t="s">
        <v>42</v>
      </c>
      <c r="H48" s="179" t="s">
        <v>46</v>
      </c>
      <c r="I48" s="179" t="s">
        <v>45</v>
      </c>
      <c r="J48" s="32"/>
    </row>
    <row r="49" spans="1:10" s="25" customFormat="1" ht="20.25" customHeight="1" thickBot="1" x14ac:dyDescent="0.35">
      <c r="A49" s="48"/>
      <c r="B49" s="149"/>
      <c r="C49" s="178"/>
      <c r="D49" s="153"/>
      <c r="E49" s="153"/>
      <c r="F49" s="153"/>
      <c r="G49" s="168"/>
      <c r="H49" s="180"/>
      <c r="I49" s="180"/>
      <c r="J49" s="32"/>
    </row>
    <row r="50" spans="1:10" s="25" customFormat="1" ht="20.25" customHeight="1" x14ac:dyDescent="0.35">
      <c r="A50" s="48"/>
      <c r="B50" s="119" t="s">
        <v>102</v>
      </c>
      <c r="C50" s="132" t="s">
        <v>103</v>
      </c>
      <c r="D50" s="107">
        <v>43848</v>
      </c>
      <c r="E50" s="121">
        <v>44221</v>
      </c>
      <c r="F50" s="107">
        <v>43858</v>
      </c>
      <c r="G50" s="107">
        <f t="shared" ref="G50" si="18">E50+35</f>
        <v>44256</v>
      </c>
      <c r="H50" s="107">
        <f t="shared" ref="H50" si="19">E50+35</f>
        <v>44256</v>
      </c>
      <c r="I50" s="108">
        <f t="shared" ref="I50" si="20">E50+38</f>
        <v>44259</v>
      </c>
      <c r="J50" s="32"/>
    </row>
    <row r="51" spans="1:10" s="25" customFormat="1" ht="20.25" customHeight="1" x14ac:dyDescent="0.35">
      <c r="A51" s="48"/>
      <c r="B51" s="34" t="s">
        <v>102</v>
      </c>
      <c r="C51" s="45" t="s">
        <v>165</v>
      </c>
      <c r="D51" s="46">
        <v>44225</v>
      </c>
      <c r="E51" s="28">
        <v>44232</v>
      </c>
      <c r="F51" s="46">
        <v>44238</v>
      </c>
      <c r="G51" s="46">
        <f t="shared" ref="G51:G54" si="21">E51+35</f>
        <v>44267</v>
      </c>
      <c r="H51" s="46">
        <f t="shared" ref="H51:H54" si="22">E51+35</f>
        <v>44267</v>
      </c>
      <c r="I51" s="39">
        <f t="shared" ref="I51:I54" si="23">E51+38</f>
        <v>44270</v>
      </c>
      <c r="J51" s="32"/>
    </row>
    <row r="52" spans="1:10" s="25" customFormat="1" ht="20.25" customHeight="1" x14ac:dyDescent="0.35">
      <c r="A52" s="48"/>
      <c r="B52" s="34" t="s">
        <v>93</v>
      </c>
      <c r="C52" s="45" t="s">
        <v>166</v>
      </c>
      <c r="D52" s="46">
        <v>44238</v>
      </c>
      <c r="E52" s="46">
        <v>44243</v>
      </c>
      <c r="F52" s="46">
        <v>44248</v>
      </c>
      <c r="G52" s="46">
        <f t="shared" si="21"/>
        <v>44278</v>
      </c>
      <c r="H52" s="46">
        <f t="shared" si="22"/>
        <v>44278</v>
      </c>
      <c r="I52" s="39">
        <f t="shared" si="23"/>
        <v>44281</v>
      </c>
      <c r="J52" s="32"/>
    </row>
    <row r="53" spans="1:10" s="25" customFormat="1" ht="20.25" customHeight="1" x14ac:dyDescent="0.35">
      <c r="A53" s="48"/>
      <c r="B53" s="34" t="s">
        <v>93</v>
      </c>
      <c r="C53" s="45" t="s">
        <v>167</v>
      </c>
      <c r="D53" s="46">
        <v>44249</v>
      </c>
      <c r="E53" s="46">
        <v>44255</v>
      </c>
      <c r="F53" s="46">
        <v>44259</v>
      </c>
      <c r="G53" s="46">
        <f t="shared" si="21"/>
        <v>44290</v>
      </c>
      <c r="H53" s="46">
        <f t="shared" si="22"/>
        <v>44290</v>
      </c>
      <c r="I53" s="39">
        <f t="shared" si="23"/>
        <v>44293</v>
      </c>
      <c r="J53" s="32"/>
    </row>
    <row r="54" spans="1:10" s="25" customFormat="1" ht="20.25" customHeight="1" thickBot="1" x14ac:dyDescent="0.4">
      <c r="A54" s="48"/>
      <c r="B54" s="34" t="s">
        <v>102</v>
      </c>
      <c r="C54" s="45" t="s">
        <v>168</v>
      </c>
      <c r="D54" s="46">
        <v>44256</v>
      </c>
      <c r="E54" s="46">
        <v>44260</v>
      </c>
      <c r="F54" s="46">
        <v>44266</v>
      </c>
      <c r="G54" s="37">
        <f t="shared" si="21"/>
        <v>44295</v>
      </c>
      <c r="H54" s="37">
        <f t="shared" si="22"/>
        <v>44295</v>
      </c>
      <c r="I54" s="40">
        <f t="shared" si="23"/>
        <v>44298</v>
      </c>
      <c r="J54" s="32"/>
    </row>
    <row r="55" spans="1:10" s="25" customFormat="1" ht="18" customHeight="1" x14ac:dyDescent="0.35">
      <c r="A55" s="48"/>
      <c r="B55" s="76"/>
      <c r="C55" s="82"/>
      <c r="D55" s="59"/>
      <c r="E55" s="59"/>
      <c r="F55" s="62"/>
      <c r="G55" s="62"/>
      <c r="H55" s="62"/>
      <c r="I55" s="32"/>
      <c r="J55" s="32"/>
    </row>
    <row r="56" spans="1:10" s="25" customFormat="1" ht="18" customHeight="1" x14ac:dyDescent="0.35">
      <c r="A56" s="48"/>
      <c r="B56" s="75"/>
      <c r="C56" s="82"/>
      <c r="D56" s="59"/>
      <c r="E56" s="59"/>
      <c r="F56" s="62"/>
      <c r="G56" s="62"/>
      <c r="H56" s="62"/>
      <c r="I56" s="32"/>
      <c r="J56" s="32"/>
    </row>
    <row r="57" spans="1:10" s="24" customFormat="1" ht="18" customHeight="1" x14ac:dyDescent="0.35">
      <c r="A57" s="48"/>
      <c r="B57" s="75"/>
      <c r="C57" s="82"/>
      <c r="D57" s="59"/>
      <c r="E57" s="59"/>
      <c r="F57" s="62"/>
      <c r="G57" s="62"/>
      <c r="H57" s="62"/>
      <c r="I57" s="32"/>
      <c r="J57" s="32"/>
    </row>
    <row r="58" spans="1:10" s="24" customFormat="1" ht="18" customHeight="1" x14ac:dyDescent="0.35">
      <c r="A58" s="48"/>
      <c r="B58" s="75"/>
      <c r="C58" s="82"/>
      <c r="D58" s="59"/>
      <c r="E58" s="59"/>
      <c r="F58" s="62"/>
      <c r="G58" s="62"/>
      <c r="H58" s="62"/>
      <c r="I58" s="32"/>
      <c r="J58" s="32"/>
    </row>
    <row r="59" spans="1:10" s="24" customFormat="1" ht="18" customHeight="1" x14ac:dyDescent="0.35">
      <c r="A59" s="48"/>
      <c r="B59" s="75"/>
      <c r="C59" s="82"/>
      <c r="D59" s="59"/>
      <c r="E59" s="59"/>
      <c r="F59" s="62"/>
      <c r="G59" s="62"/>
      <c r="H59" s="62"/>
      <c r="I59" s="32"/>
      <c r="J59" s="32"/>
    </row>
    <row r="60" spans="1:10" s="24" customFormat="1" ht="18" customHeight="1" x14ac:dyDescent="0.35">
      <c r="A60" s="48"/>
      <c r="B60" s="76"/>
      <c r="C60" s="82"/>
      <c r="D60" s="59"/>
      <c r="E60" s="59"/>
      <c r="F60" s="62"/>
      <c r="G60" s="62"/>
      <c r="H60" s="62"/>
      <c r="I60" s="32"/>
      <c r="J60" s="32"/>
    </row>
    <row r="61" spans="1:10" s="24" customFormat="1" ht="17.25" customHeight="1" thickBot="1" x14ac:dyDescent="0.4">
      <c r="A61" s="48"/>
      <c r="B61" s="77"/>
      <c r="C61" s="83"/>
      <c r="D61" s="72"/>
      <c r="E61" s="72"/>
      <c r="F61" s="74"/>
      <c r="G61" s="62"/>
      <c r="H61" s="62"/>
      <c r="I61" s="32"/>
      <c r="J61" s="32"/>
    </row>
    <row r="62" spans="1:10" s="25" customFormat="1" ht="18" customHeight="1" x14ac:dyDescent="0.25">
      <c r="A62" s="48"/>
      <c r="B62" s="53"/>
      <c r="C62" s="81"/>
      <c r="D62" s="55"/>
      <c r="E62" s="55"/>
      <c r="F62" s="38"/>
      <c r="G62" s="38"/>
      <c r="H62" s="49"/>
      <c r="I62" s="32"/>
      <c r="J62" s="32"/>
    </row>
    <row r="63" spans="1:10" s="25" customFormat="1" ht="18" customHeight="1" x14ac:dyDescent="0.25">
      <c r="A63" s="48"/>
      <c r="B63" s="53"/>
      <c r="C63" s="81"/>
      <c r="D63" s="55"/>
      <c r="E63" s="55"/>
      <c r="F63" s="38"/>
      <c r="G63" s="38"/>
      <c r="H63" s="49"/>
      <c r="I63" s="32"/>
      <c r="J63" s="32"/>
    </row>
    <row r="64" spans="1:10" s="25" customFormat="1" ht="18" customHeight="1" x14ac:dyDescent="0.25">
      <c r="A64" s="48"/>
      <c r="B64" s="53"/>
      <c r="C64" s="81"/>
      <c r="D64" s="55"/>
      <c r="E64" s="55"/>
      <c r="F64" s="38"/>
      <c r="G64" s="38"/>
      <c r="H64" s="49"/>
      <c r="I64" s="32"/>
      <c r="J64" s="32"/>
    </row>
    <row r="65" spans="1:10" s="25" customFormat="1" ht="18" customHeight="1" x14ac:dyDescent="0.25">
      <c r="A65" s="48"/>
      <c r="B65" s="53"/>
      <c r="C65" s="81"/>
      <c r="D65" s="55"/>
      <c r="E65" s="55"/>
      <c r="F65" s="38"/>
      <c r="G65" s="38"/>
      <c r="H65" s="49"/>
      <c r="I65" s="32"/>
      <c r="J65" s="32"/>
    </row>
    <row r="66" spans="1:10" s="25" customFormat="1" ht="18" customHeight="1" x14ac:dyDescent="0.25">
      <c r="A66" s="48"/>
      <c r="B66" s="53"/>
      <c r="C66" s="81"/>
      <c r="D66" s="55"/>
      <c r="E66" s="55"/>
      <c r="F66" s="38"/>
      <c r="G66" s="38"/>
      <c r="H66" s="49"/>
      <c r="I66" s="32"/>
      <c r="J66" s="32"/>
    </row>
    <row r="67" spans="1:10" s="25" customFormat="1" ht="18" customHeight="1" x14ac:dyDescent="0.25">
      <c r="A67" s="48"/>
      <c r="B67" s="53"/>
      <c r="C67" s="81"/>
      <c r="D67" s="55"/>
      <c r="E67" s="55"/>
      <c r="F67" s="38"/>
      <c r="G67" s="38"/>
      <c r="H67" s="49"/>
      <c r="I67" s="32"/>
      <c r="J67" s="32"/>
    </row>
    <row r="68" spans="1:10" s="25" customFormat="1" ht="18" customHeight="1" x14ac:dyDescent="0.25">
      <c r="A68" s="48"/>
      <c r="B68" s="53"/>
      <c r="C68" s="81"/>
      <c r="D68" s="55"/>
      <c r="E68" s="55"/>
      <c r="F68" s="38"/>
      <c r="G68" s="38"/>
      <c r="H68" s="49"/>
      <c r="I68" s="32"/>
      <c r="J68" s="32"/>
    </row>
    <row r="69" spans="1:10" s="25" customFormat="1" ht="18" customHeight="1" x14ac:dyDescent="0.25">
      <c r="A69" s="48"/>
      <c r="B69" s="53"/>
      <c r="C69" s="81"/>
      <c r="D69" s="55"/>
      <c r="E69" s="55"/>
      <c r="F69" s="38"/>
      <c r="G69" s="38"/>
      <c r="H69" s="49"/>
      <c r="I69" s="32"/>
      <c r="J69" s="32"/>
    </row>
    <row r="70" spans="1:10" s="25" customFormat="1" ht="18" customHeight="1" x14ac:dyDescent="0.25">
      <c r="A70" s="48"/>
      <c r="B70" s="53"/>
      <c r="C70" s="81"/>
      <c r="D70" s="55"/>
      <c r="E70" s="55"/>
      <c r="F70" s="38"/>
      <c r="G70" s="38"/>
      <c r="H70" s="60"/>
      <c r="I70" s="60"/>
      <c r="J70" s="60"/>
    </row>
    <row r="71" spans="1:10" s="25" customFormat="1" ht="18" customHeight="1" x14ac:dyDescent="0.25">
      <c r="A71" s="48"/>
      <c r="B71" s="53"/>
      <c r="C71" s="81"/>
      <c r="D71" s="55"/>
      <c r="E71" s="55"/>
      <c r="F71" s="38"/>
      <c r="G71" s="38"/>
      <c r="H71" s="60"/>
      <c r="I71" s="60"/>
      <c r="J71" s="60"/>
    </row>
    <row r="72" spans="1:10" s="25" customFormat="1" ht="18" customHeight="1" x14ac:dyDescent="0.25">
      <c r="A72" s="48"/>
      <c r="B72" s="53"/>
      <c r="C72" s="84"/>
      <c r="D72" s="55"/>
      <c r="E72" s="55"/>
      <c r="F72" s="38"/>
      <c r="G72" s="38"/>
      <c r="H72" s="60"/>
      <c r="I72" s="60"/>
      <c r="J72" s="60"/>
    </row>
    <row r="73" spans="1:10" s="25" customFormat="1" ht="18" customHeight="1" x14ac:dyDescent="0.25">
      <c r="A73" s="48"/>
      <c r="B73" s="53"/>
      <c r="C73" s="84"/>
      <c r="D73" s="55"/>
      <c r="E73" s="55"/>
      <c r="F73" s="38"/>
      <c r="G73" s="38"/>
      <c r="H73" s="60"/>
      <c r="I73" s="60"/>
      <c r="J73" s="60"/>
    </row>
    <row r="74" spans="1:10" s="25" customFormat="1" ht="18" customHeight="1" x14ac:dyDescent="0.3">
      <c r="A74" s="48"/>
      <c r="B74" s="63"/>
      <c r="C74" s="84"/>
      <c r="D74" s="32"/>
      <c r="E74" s="32"/>
      <c r="F74" s="32"/>
      <c r="G74" s="32"/>
      <c r="H74" s="32"/>
      <c r="I74" s="32"/>
      <c r="J74" s="32"/>
    </row>
    <row r="75" spans="1:10" ht="18" customHeight="1" x14ac:dyDescent="0.3">
      <c r="B75" s="64"/>
      <c r="C75" s="85"/>
      <c r="D75" s="8"/>
      <c r="E75" s="8"/>
      <c r="F75" s="8"/>
      <c r="G75" s="8"/>
      <c r="H75" s="8"/>
      <c r="I75" s="8"/>
      <c r="J75" s="8"/>
    </row>
    <row r="76" spans="1:10" ht="18" customHeight="1" x14ac:dyDescent="0.3">
      <c r="B76" s="6"/>
      <c r="C76" s="80"/>
      <c r="D76" s="7"/>
      <c r="E76" s="7"/>
      <c r="F76" s="7"/>
      <c r="G76" s="7"/>
      <c r="H76" s="7"/>
      <c r="I76" s="61"/>
    </row>
    <row r="77" spans="1:10" ht="18" customHeight="1" x14ac:dyDescent="0.3">
      <c r="B77" s="6"/>
      <c r="C77" s="80"/>
      <c r="D77" s="7"/>
      <c r="E77" s="7"/>
      <c r="F77" s="7"/>
      <c r="G77" s="7"/>
      <c r="H77" s="7"/>
      <c r="I77" s="7"/>
      <c r="J77" s="61"/>
    </row>
    <row r="78" spans="1:10" ht="18" customHeight="1" x14ac:dyDescent="0.3">
      <c r="B78" s="6"/>
      <c r="C78" s="80"/>
      <c r="D78" s="7"/>
      <c r="E78" s="7"/>
      <c r="F78" s="7"/>
      <c r="G78" s="7"/>
      <c r="H78" s="7"/>
      <c r="I78" s="61"/>
    </row>
    <row r="79" spans="1:10" ht="18" customHeight="1" x14ac:dyDescent="0.3">
      <c r="B79" s="6"/>
      <c r="C79" s="80"/>
      <c r="D79" s="7"/>
      <c r="E79" s="7"/>
      <c r="F79" s="7"/>
      <c r="G79" s="7"/>
      <c r="H79" s="7"/>
      <c r="I79" s="7"/>
    </row>
    <row r="80" spans="1:10" ht="18" customHeight="1" x14ac:dyDescent="0.3">
      <c r="B80" s="6"/>
      <c r="C80" s="80"/>
      <c r="D80" s="7"/>
      <c r="E80" s="7"/>
      <c r="F80" s="7"/>
      <c r="G80" s="7"/>
      <c r="H80" s="7"/>
      <c r="I80" s="7"/>
    </row>
    <row r="81" spans="2:10" ht="18" customHeight="1" x14ac:dyDescent="0.3">
      <c r="B81" s="6"/>
      <c r="C81" s="80"/>
      <c r="D81" s="7"/>
      <c r="E81" s="7"/>
      <c r="F81" s="7"/>
      <c r="G81" s="7"/>
      <c r="H81" s="7"/>
      <c r="I81" s="7"/>
    </row>
    <row r="82" spans="2:10" ht="18" customHeight="1" x14ac:dyDescent="0.3">
      <c r="B82" s="6"/>
      <c r="C82" s="80"/>
      <c r="D82" s="7"/>
      <c r="E82" s="7"/>
      <c r="F82" s="7"/>
      <c r="G82" s="7"/>
      <c r="H82" s="7"/>
      <c r="I82" s="7"/>
    </row>
    <row r="83" spans="2:10" ht="18" customHeight="1" x14ac:dyDescent="0.3">
      <c r="B83" s="6"/>
      <c r="C83" s="80"/>
      <c r="D83" s="7"/>
      <c r="E83" s="7"/>
      <c r="F83" s="7"/>
      <c r="G83" s="7"/>
      <c r="H83" s="7"/>
      <c r="I83" s="7"/>
    </row>
    <row r="84" spans="2:10" ht="18" customHeight="1" x14ac:dyDescent="0.3">
      <c r="B84" s="6"/>
      <c r="C84" s="80"/>
      <c r="D84" s="7"/>
      <c r="E84" s="7"/>
      <c r="F84" s="7"/>
      <c r="G84" s="7"/>
      <c r="H84" s="7"/>
      <c r="I84" s="7"/>
    </row>
    <row r="85" spans="2:10" ht="18" customHeight="1" x14ac:dyDescent="0.3">
      <c r="B85" s="6"/>
      <c r="C85" s="80"/>
      <c r="D85" s="7"/>
      <c r="E85" s="7"/>
      <c r="F85" s="7"/>
      <c r="G85" s="7"/>
      <c r="H85" s="7"/>
      <c r="I85" s="7"/>
    </row>
    <row r="86" spans="2:10" ht="18" customHeight="1" x14ac:dyDescent="0.3">
      <c r="B86" s="6"/>
      <c r="C86" s="80"/>
      <c r="D86" s="7"/>
      <c r="E86" s="7"/>
      <c r="F86" s="7"/>
      <c r="G86" s="7"/>
      <c r="H86" s="7"/>
      <c r="I86" s="7"/>
    </row>
    <row r="87" spans="2:10" ht="18" customHeight="1" x14ac:dyDescent="0.3">
      <c r="B87" s="6"/>
      <c r="C87" s="80"/>
      <c r="D87" s="7"/>
      <c r="E87" s="7"/>
      <c r="F87" s="7"/>
      <c r="G87" s="7"/>
      <c r="H87" s="7"/>
      <c r="I87" s="7"/>
    </row>
    <row r="88" spans="2:10" ht="18" customHeight="1" x14ac:dyDescent="0.3">
      <c r="B88" s="6"/>
      <c r="C88" s="80"/>
      <c r="D88" s="7"/>
      <c r="E88" s="7"/>
      <c r="F88" s="7"/>
      <c r="G88" s="7"/>
      <c r="H88" s="7"/>
      <c r="I88" s="7"/>
    </row>
    <row r="89" spans="2:10" ht="18" customHeight="1" x14ac:dyDescent="0.3">
      <c r="B89" s="6"/>
      <c r="C89" s="80"/>
      <c r="D89" s="7"/>
      <c r="E89" s="7"/>
      <c r="F89" s="7"/>
      <c r="G89" s="7"/>
      <c r="H89" s="7"/>
      <c r="I89" s="7"/>
    </row>
    <row r="90" spans="2:10" ht="18" customHeight="1" x14ac:dyDescent="0.3">
      <c r="B90" s="69" t="s">
        <v>48</v>
      </c>
      <c r="C90" s="86"/>
      <c r="D90" s="71"/>
      <c r="E90" s="71"/>
      <c r="F90" s="71"/>
      <c r="G90" s="71"/>
      <c r="H90" s="71"/>
      <c r="I90" s="71"/>
      <c r="J90" s="71"/>
    </row>
    <row r="91" spans="2:10" ht="18" customHeight="1" x14ac:dyDescent="0.3">
      <c r="B91" s="69" t="s">
        <v>49</v>
      </c>
      <c r="C91" s="86"/>
      <c r="D91" s="71"/>
      <c r="E91" s="71"/>
      <c r="F91" s="71"/>
      <c r="G91" s="71"/>
      <c r="H91" s="71"/>
      <c r="I91" s="71"/>
      <c r="J91" s="71"/>
    </row>
    <row r="92" spans="2:10" ht="18" customHeight="1" x14ac:dyDescent="0.3">
      <c r="B92" s="69" t="s">
        <v>50</v>
      </c>
      <c r="C92" s="86"/>
      <c r="D92" s="71"/>
      <c r="E92" s="71"/>
      <c r="F92" s="71"/>
      <c r="G92" s="71"/>
      <c r="H92" s="71"/>
      <c r="I92" s="71"/>
      <c r="J92" s="71"/>
    </row>
    <row r="93" spans="2:10" ht="18" customHeight="1" x14ac:dyDescent="0.3">
      <c r="B93" s="69" t="s">
        <v>51</v>
      </c>
      <c r="C93" s="86"/>
      <c r="D93" s="71"/>
      <c r="E93" s="71"/>
      <c r="F93" s="71"/>
      <c r="G93" s="71"/>
      <c r="H93" s="71"/>
      <c r="I93" s="71"/>
      <c r="J93" s="71"/>
    </row>
    <row r="94" spans="2:10" ht="18" customHeight="1" x14ac:dyDescent="0.3">
      <c r="B94" s="69" t="s">
        <v>54</v>
      </c>
      <c r="C94" s="86"/>
      <c r="D94" s="71"/>
      <c r="E94" s="71"/>
      <c r="F94" s="71"/>
      <c r="G94" s="71"/>
      <c r="H94" s="71"/>
      <c r="I94" s="71"/>
      <c r="J94" s="71"/>
    </row>
    <row r="95" spans="2:10" ht="18" customHeight="1" x14ac:dyDescent="0.3">
      <c r="B95" s="66"/>
      <c r="C95" s="87"/>
      <c r="D95" s="68"/>
      <c r="E95" s="68"/>
      <c r="F95" s="68"/>
      <c r="G95" s="68"/>
      <c r="H95" s="7"/>
      <c r="I95" s="7"/>
    </row>
    <row r="96" spans="2:10" ht="18" customHeight="1" x14ac:dyDescent="0.3">
      <c r="B96" s="66"/>
      <c r="C96" s="87"/>
      <c r="D96" s="68"/>
      <c r="E96" s="68"/>
      <c r="F96" s="68"/>
      <c r="G96" s="68"/>
      <c r="H96" s="7"/>
      <c r="I96" s="7"/>
    </row>
    <row r="97" spans="2:9" ht="18" customHeight="1" x14ac:dyDescent="0.3">
      <c r="B97" s="66"/>
      <c r="C97" s="87"/>
      <c r="D97" s="68"/>
      <c r="E97" s="68"/>
      <c r="F97" s="68"/>
      <c r="G97" s="68"/>
      <c r="H97" s="7"/>
      <c r="I97" s="7"/>
    </row>
    <row r="98" spans="2:9" ht="18" customHeight="1" x14ac:dyDescent="0.3">
      <c r="B98" s="66"/>
      <c r="C98" s="87"/>
      <c r="D98" s="68"/>
      <c r="E98" s="68"/>
      <c r="F98" s="68"/>
      <c r="G98" s="68"/>
      <c r="H98" s="7"/>
      <c r="I98" s="7"/>
    </row>
    <row r="99" spans="2:9" ht="18" customHeight="1" x14ac:dyDescent="0.3">
      <c r="B99" s="6"/>
      <c r="C99" s="80"/>
      <c r="D99" s="7"/>
      <c r="E99" s="7"/>
      <c r="F99" s="7"/>
      <c r="G99" s="7"/>
      <c r="H99" s="7"/>
      <c r="I99" s="7"/>
    </row>
    <row r="100" spans="2:9" ht="18" customHeight="1" x14ac:dyDescent="0.3">
      <c r="B100" s="6"/>
      <c r="C100" s="80"/>
      <c r="D100" s="7"/>
      <c r="E100" s="7"/>
      <c r="F100" s="7"/>
      <c r="G100" s="7"/>
      <c r="H100" s="7"/>
      <c r="I100" s="7"/>
    </row>
    <row r="101" spans="2:9" ht="18" customHeight="1" x14ac:dyDescent="0.3">
      <c r="B101" s="6"/>
      <c r="C101" s="80"/>
      <c r="D101" s="7"/>
      <c r="E101" s="7"/>
      <c r="F101" s="7"/>
      <c r="G101" s="7"/>
      <c r="H101" s="7"/>
      <c r="I101" s="7"/>
    </row>
    <row r="102" spans="2:9" ht="18" customHeight="1" x14ac:dyDescent="0.3">
      <c r="B102" s="6"/>
      <c r="C102" s="80"/>
      <c r="D102" s="7"/>
      <c r="E102" s="7"/>
      <c r="F102" s="7"/>
      <c r="G102" s="7"/>
      <c r="H102" s="7"/>
      <c r="I102" s="7"/>
    </row>
    <row r="103" spans="2:9" ht="18" customHeight="1" x14ac:dyDescent="0.3">
      <c r="B103" s="6"/>
      <c r="C103" s="80"/>
      <c r="D103" s="7"/>
      <c r="E103" s="7"/>
      <c r="F103" s="7"/>
      <c r="G103" s="7"/>
      <c r="H103" s="7"/>
      <c r="I103" s="7"/>
    </row>
    <row r="104" spans="2:9" ht="18" customHeight="1" x14ac:dyDescent="0.3">
      <c r="B104" s="6"/>
      <c r="C104" s="80"/>
      <c r="D104" s="7"/>
      <c r="E104" s="7"/>
      <c r="F104" s="7"/>
      <c r="G104" s="7"/>
      <c r="H104" s="7"/>
      <c r="I104" s="7"/>
    </row>
    <row r="105" spans="2:9" ht="18" customHeight="1" x14ac:dyDescent="0.3">
      <c r="B105" s="6"/>
      <c r="C105" s="80"/>
      <c r="D105" s="7"/>
      <c r="E105" s="7"/>
      <c r="F105" s="7"/>
      <c r="G105" s="7"/>
      <c r="H105" s="7"/>
      <c r="I105" s="7"/>
    </row>
    <row r="106" spans="2:9" ht="18" customHeight="1" x14ac:dyDescent="0.3">
      <c r="B106" s="6"/>
      <c r="C106" s="80"/>
      <c r="D106" s="7"/>
      <c r="E106" s="7"/>
      <c r="F106" s="7"/>
      <c r="G106" s="7"/>
      <c r="H106" s="7"/>
      <c r="I106" s="7"/>
    </row>
    <row r="107" spans="2:9" ht="18" customHeight="1" x14ac:dyDescent="0.3">
      <c r="B107" s="6"/>
      <c r="C107" s="80"/>
      <c r="D107" s="7"/>
      <c r="E107" s="7"/>
      <c r="F107" s="7"/>
      <c r="G107" s="7"/>
      <c r="H107" s="7"/>
      <c r="I107" s="7"/>
    </row>
    <row r="108" spans="2:9" ht="18" customHeight="1" x14ac:dyDescent="0.3">
      <c r="B108" s="6"/>
      <c r="C108" s="80"/>
      <c r="D108" s="7"/>
      <c r="E108" s="7"/>
      <c r="F108" s="7"/>
      <c r="G108" s="7"/>
      <c r="H108" s="7"/>
      <c r="I108" s="7"/>
    </row>
    <row r="109" spans="2:9" ht="18" customHeight="1" x14ac:dyDescent="0.3">
      <c r="B109" s="6"/>
      <c r="C109" s="80"/>
      <c r="D109" s="7"/>
      <c r="E109" s="7"/>
      <c r="F109" s="7"/>
      <c r="G109" s="7"/>
      <c r="H109" s="7"/>
      <c r="I109" s="7"/>
    </row>
    <row r="110" spans="2:9" ht="18" customHeight="1" x14ac:dyDescent="0.3">
      <c r="B110" s="6"/>
      <c r="C110" s="80"/>
      <c r="D110" s="7"/>
      <c r="E110" s="7"/>
      <c r="F110" s="7"/>
      <c r="G110" s="7"/>
      <c r="H110" s="7"/>
      <c r="I110" s="7"/>
    </row>
    <row r="111" spans="2:9" ht="18" customHeight="1" x14ac:dyDescent="0.3">
      <c r="B111" s="6"/>
      <c r="C111" s="80"/>
      <c r="D111" s="7"/>
      <c r="E111" s="7"/>
      <c r="F111" s="7"/>
      <c r="G111" s="7"/>
      <c r="H111" s="7"/>
      <c r="I111" s="7"/>
    </row>
    <row r="112" spans="2:9" ht="18" customHeight="1" x14ac:dyDescent="0.3">
      <c r="B112" s="6"/>
      <c r="C112" s="80"/>
      <c r="D112" s="7"/>
      <c r="E112" s="7"/>
      <c r="F112" s="7"/>
      <c r="G112" s="7"/>
      <c r="H112" s="7"/>
      <c r="I112" s="7"/>
    </row>
    <row r="113" ht="12.75" customHeight="1" x14ac:dyDescent="0.3"/>
    <row r="114" ht="12.75" customHeight="1" x14ac:dyDescent="0.3"/>
    <row r="123" ht="12.75" customHeight="1" x14ac:dyDescent="0.3"/>
    <row r="125" ht="12.75" customHeight="1" x14ac:dyDescent="0.3"/>
    <row r="131" ht="12.75" customHeight="1" x14ac:dyDescent="0.3"/>
    <row r="134" ht="12.75" customHeight="1" x14ac:dyDescent="0.3"/>
    <row r="139" ht="12.75" customHeight="1" x14ac:dyDescent="0.3"/>
    <row r="142" ht="12.75" customHeight="1" x14ac:dyDescent="0.3"/>
    <row r="148" ht="12.75" customHeight="1" x14ac:dyDescent="0.3"/>
  </sheetData>
  <mergeCells count="39">
    <mergeCell ref="A6:I6"/>
    <mergeCell ref="A7:I7"/>
    <mergeCell ref="A8:I8"/>
    <mergeCell ref="B10:I10"/>
    <mergeCell ref="G11:G12"/>
    <mergeCell ref="H11:H12"/>
    <mergeCell ref="I11:I12"/>
    <mergeCell ref="B11:B12"/>
    <mergeCell ref="C11:C12"/>
    <mergeCell ref="D11:D12"/>
    <mergeCell ref="E11:E12"/>
    <mergeCell ref="F11:F12"/>
    <mergeCell ref="B22:I22"/>
    <mergeCell ref="B23:B24"/>
    <mergeCell ref="C23:C24"/>
    <mergeCell ref="D23:D24"/>
    <mergeCell ref="E23:E24"/>
    <mergeCell ref="F23:F24"/>
    <mergeCell ref="G23:G24"/>
    <mergeCell ref="H23:H24"/>
    <mergeCell ref="I23:I24"/>
    <mergeCell ref="B30:I30"/>
    <mergeCell ref="B31:B32"/>
    <mergeCell ref="C31:C32"/>
    <mergeCell ref="D31:D32"/>
    <mergeCell ref="E31:E32"/>
    <mergeCell ref="F31:F32"/>
    <mergeCell ref="G31:G32"/>
    <mergeCell ref="H31:H32"/>
    <mergeCell ref="I31:I32"/>
    <mergeCell ref="B47:I47"/>
    <mergeCell ref="B48:B49"/>
    <mergeCell ref="C48:C49"/>
    <mergeCell ref="D48:D49"/>
    <mergeCell ref="E48:E49"/>
    <mergeCell ref="F48:F49"/>
    <mergeCell ref="G48:G49"/>
    <mergeCell ref="H48:H49"/>
    <mergeCell ref="I48:I49"/>
  </mergeCells>
  <pageMargins left="0.7" right="0.7" top="0.75" bottom="0.75" header="0.3" footer="0.3"/>
  <pageSetup scale="53" orientation="portrait" r:id="rId1"/>
  <rowBreaks count="1" manualBreakCount="1">
    <brk id="41" max="9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40D1-BDEE-4B75-9F67-C79D692E1E22}">
  <sheetPr>
    <tabColor rgb="FFFF9900"/>
  </sheetPr>
  <dimension ref="A1:K160"/>
  <sheetViews>
    <sheetView view="pageBreakPreview" zoomScale="120" zoomScaleNormal="100" zoomScaleSheetLayoutView="120" workbookViewId="0">
      <selection activeCell="B17" sqref="B17:F17"/>
    </sheetView>
  </sheetViews>
  <sheetFormatPr defaultColWidth="8.77734375" defaultRowHeight="17.399999999999999" x14ac:dyDescent="0.3"/>
  <cols>
    <col min="1" max="1" width="6.77734375" style="15" customWidth="1"/>
    <col min="2" max="2" width="29.77734375" style="1" customWidth="1"/>
    <col min="3" max="3" width="12" style="1" customWidth="1"/>
    <col min="4" max="4" width="12.44140625" style="2" customWidth="1"/>
    <col min="5" max="5" width="13.77734375" style="2" customWidth="1"/>
    <col min="6" max="6" width="15.21875" style="2" customWidth="1"/>
    <col min="7" max="9" width="13.77734375" style="2" customWidth="1"/>
    <col min="10" max="10" width="5.77734375" style="7" customWidth="1"/>
    <col min="11" max="11" width="33.44140625" style="3" customWidth="1"/>
    <col min="12" max="12" width="5" style="3" customWidth="1"/>
    <col min="13" max="16384" width="8.77734375" style="3"/>
  </cols>
  <sheetData>
    <row r="1" spans="1:10" x14ac:dyDescent="0.3">
      <c r="B1" s="6"/>
      <c r="C1" s="6"/>
      <c r="D1" s="7"/>
      <c r="E1" s="7"/>
      <c r="F1" s="7"/>
      <c r="G1" s="7"/>
      <c r="H1" s="7"/>
      <c r="I1" s="7"/>
    </row>
    <row r="2" spans="1:10" x14ac:dyDescent="0.3">
      <c r="B2" s="6"/>
      <c r="C2" s="6"/>
      <c r="D2" s="7"/>
      <c r="E2" s="7"/>
      <c r="F2" s="7"/>
      <c r="G2" s="7"/>
      <c r="H2" s="7"/>
      <c r="I2" s="7"/>
    </row>
    <row r="3" spans="1:10" x14ac:dyDescent="0.3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3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3">
      <c r="B5" s="6"/>
      <c r="C5" s="6"/>
      <c r="D5" s="7"/>
      <c r="E5" s="7"/>
      <c r="F5" s="7"/>
      <c r="G5" s="7"/>
      <c r="H5" s="7"/>
      <c r="I5" s="7"/>
    </row>
    <row r="6" spans="1:10" s="23" customFormat="1" ht="44.4" x14ac:dyDescent="0.3">
      <c r="A6" s="146" t="s">
        <v>58</v>
      </c>
      <c r="B6" s="146"/>
      <c r="C6" s="146"/>
      <c r="D6" s="146"/>
      <c r="E6" s="146"/>
      <c r="F6" s="146"/>
      <c r="G6" s="146"/>
      <c r="H6" s="146"/>
      <c r="I6" s="146"/>
    </row>
    <row r="7" spans="1:10" s="23" customFormat="1" ht="44.4" x14ac:dyDescent="0.3">
      <c r="A7" s="146" t="s">
        <v>53</v>
      </c>
      <c r="B7" s="146"/>
      <c r="C7" s="146"/>
      <c r="D7" s="146"/>
      <c r="E7" s="146"/>
      <c r="F7" s="146"/>
      <c r="G7" s="146"/>
      <c r="H7" s="146"/>
      <c r="I7" s="146"/>
    </row>
    <row r="8" spans="1:10" s="4" customFormat="1" ht="34.799999999999997" x14ac:dyDescent="0.3">
      <c r="A8" s="156" t="str">
        <f>MELBOURNE!A7</f>
        <v>11th JANUARY 2021</v>
      </c>
      <c r="B8" s="156"/>
      <c r="C8" s="156"/>
      <c r="D8" s="156"/>
      <c r="E8" s="156"/>
      <c r="F8" s="156"/>
      <c r="G8" s="156"/>
      <c r="H8" s="156"/>
      <c r="I8" s="156"/>
      <c r="J8" s="23"/>
    </row>
    <row r="9" spans="1:10" s="25" customFormat="1" x14ac:dyDescent="0.3">
      <c r="A9" s="48"/>
      <c r="B9" s="157"/>
      <c r="C9" s="157"/>
      <c r="D9" s="157"/>
      <c r="E9" s="157"/>
      <c r="F9" s="157"/>
      <c r="G9" s="157"/>
      <c r="H9" s="31"/>
      <c r="I9" s="32"/>
      <c r="J9" s="32"/>
    </row>
    <row r="10" spans="1:10" s="25" customFormat="1" ht="31.2" thickBot="1" x14ac:dyDescent="0.6">
      <c r="A10" s="48"/>
      <c r="B10" s="174" t="s">
        <v>29</v>
      </c>
      <c r="C10" s="174"/>
      <c r="D10" s="174"/>
      <c r="E10" s="174"/>
      <c r="F10" s="174"/>
      <c r="G10" s="174"/>
      <c r="H10" s="174"/>
      <c r="I10" s="174"/>
      <c r="J10" s="32"/>
    </row>
    <row r="11" spans="1:10" s="25" customFormat="1" ht="12.75" customHeight="1" x14ac:dyDescent="0.3">
      <c r="A11" s="48"/>
      <c r="B11" s="148" t="s">
        <v>0</v>
      </c>
      <c r="C11" s="150" t="s">
        <v>22</v>
      </c>
      <c r="D11" s="152" t="s">
        <v>25</v>
      </c>
      <c r="E11" s="152" t="s">
        <v>61</v>
      </c>
      <c r="F11" s="152" t="s">
        <v>3</v>
      </c>
      <c r="G11" s="154" t="s">
        <v>57</v>
      </c>
      <c r="H11" s="154" t="s">
        <v>4</v>
      </c>
      <c r="I11" s="154" t="s">
        <v>30</v>
      </c>
      <c r="J11" s="32"/>
    </row>
    <row r="12" spans="1:10" s="25" customFormat="1" ht="25.5" customHeight="1" thickBot="1" x14ac:dyDescent="0.35">
      <c r="A12" s="48"/>
      <c r="B12" s="149"/>
      <c r="C12" s="151"/>
      <c r="D12" s="153"/>
      <c r="E12" s="153"/>
      <c r="F12" s="153"/>
      <c r="G12" s="155"/>
      <c r="H12" s="155"/>
      <c r="I12" s="155"/>
      <c r="J12" s="32"/>
    </row>
    <row r="13" spans="1:10" s="25" customFormat="1" ht="18" x14ac:dyDescent="0.35">
      <c r="A13" s="48"/>
      <c r="B13" s="95" t="s">
        <v>90</v>
      </c>
      <c r="C13" s="96" t="s">
        <v>97</v>
      </c>
      <c r="D13" s="97">
        <v>43843</v>
      </c>
      <c r="E13" s="115">
        <v>44215</v>
      </c>
      <c r="F13" s="115">
        <v>43858</v>
      </c>
      <c r="G13" s="46">
        <f t="shared" ref="G13:G17" si="0">E13+25</f>
        <v>44240</v>
      </c>
      <c r="H13" s="46">
        <f t="shared" ref="H13:H17" si="1">E13+26</f>
        <v>44241</v>
      </c>
      <c r="I13" s="39">
        <f t="shared" ref="I13:I17" si="2">E13+28</f>
        <v>44243</v>
      </c>
      <c r="J13" s="32"/>
    </row>
    <row r="14" spans="1:10" s="25" customFormat="1" ht="18" x14ac:dyDescent="0.35">
      <c r="A14" s="48"/>
      <c r="B14" s="95" t="s">
        <v>91</v>
      </c>
      <c r="C14" s="96" t="s">
        <v>98</v>
      </c>
      <c r="D14" s="97">
        <v>43851</v>
      </c>
      <c r="E14" s="115">
        <v>43887</v>
      </c>
      <c r="F14" s="115">
        <v>43865</v>
      </c>
      <c r="G14" s="46">
        <f t="shared" si="0"/>
        <v>43912</v>
      </c>
      <c r="H14" s="46">
        <f t="shared" si="1"/>
        <v>43913</v>
      </c>
      <c r="I14" s="39">
        <f t="shared" si="2"/>
        <v>43915</v>
      </c>
      <c r="J14" s="32"/>
    </row>
    <row r="15" spans="1:10" s="25" customFormat="1" ht="18" x14ac:dyDescent="0.35">
      <c r="A15" s="48"/>
      <c r="B15" s="95" t="s">
        <v>92</v>
      </c>
      <c r="C15" s="96" t="s">
        <v>99</v>
      </c>
      <c r="D15" s="97">
        <v>43857</v>
      </c>
      <c r="E15" s="115">
        <v>43861</v>
      </c>
      <c r="F15" s="115">
        <v>43872</v>
      </c>
      <c r="G15" s="46">
        <f t="shared" si="0"/>
        <v>43886</v>
      </c>
      <c r="H15" s="46">
        <f t="shared" si="1"/>
        <v>43887</v>
      </c>
      <c r="I15" s="39">
        <f t="shared" si="2"/>
        <v>43889</v>
      </c>
      <c r="J15" s="32"/>
    </row>
    <row r="16" spans="1:10" s="25" customFormat="1" ht="18" x14ac:dyDescent="0.35">
      <c r="A16" s="48"/>
      <c r="B16" s="95" t="s">
        <v>76</v>
      </c>
      <c r="C16" s="96" t="s">
        <v>100</v>
      </c>
      <c r="D16" s="97">
        <v>43858</v>
      </c>
      <c r="E16" s="115">
        <v>43865</v>
      </c>
      <c r="F16" s="115">
        <v>43879</v>
      </c>
      <c r="G16" s="46">
        <f t="shared" si="0"/>
        <v>43890</v>
      </c>
      <c r="H16" s="46">
        <f t="shared" si="1"/>
        <v>43891</v>
      </c>
      <c r="I16" s="39">
        <f t="shared" si="2"/>
        <v>43893</v>
      </c>
      <c r="J16" s="32"/>
    </row>
    <row r="17" spans="1:11" s="25" customFormat="1" ht="18" x14ac:dyDescent="0.35">
      <c r="A17" s="48"/>
      <c r="B17" s="95" t="s">
        <v>130</v>
      </c>
      <c r="C17" s="96" t="s">
        <v>101</v>
      </c>
      <c r="D17" s="97">
        <v>43865</v>
      </c>
      <c r="E17" s="115">
        <v>43872</v>
      </c>
      <c r="F17" s="115">
        <v>43886</v>
      </c>
      <c r="G17" s="46">
        <f t="shared" si="0"/>
        <v>43897</v>
      </c>
      <c r="H17" s="46">
        <f t="shared" si="1"/>
        <v>43898</v>
      </c>
      <c r="I17" s="39">
        <f t="shared" si="2"/>
        <v>43900</v>
      </c>
      <c r="J17" s="32"/>
    </row>
    <row r="18" spans="1:11" s="25" customFormat="1" ht="18" x14ac:dyDescent="0.35">
      <c r="A18" s="48"/>
      <c r="B18" s="95"/>
      <c r="C18" s="96"/>
      <c r="D18" s="97"/>
      <c r="E18" s="115"/>
      <c r="F18" s="115"/>
      <c r="G18" s="46"/>
      <c r="H18" s="46"/>
      <c r="I18" s="39"/>
      <c r="J18" s="32"/>
    </row>
    <row r="19" spans="1:11" s="25" customFormat="1" ht="18.600000000000001" thickBot="1" x14ac:dyDescent="0.4">
      <c r="A19" s="48"/>
      <c r="B19" s="98"/>
      <c r="C19" s="99"/>
      <c r="D19" s="43"/>
      <c r="E19" s="116"/>
      <c r="F19" s="116"/>
      <c r="G19" s="37"/>
      <c r="H19" s="37"/>
      <c r="I19" s="40"/>
      <c r="J19" s="32"/>
    </row>
    <row r="20" spans="1:11" s="25" customFormat="1" ht="18" customHeight="1" x14ac:dyDescent="0.35">
      <c r="A20" s="48"/>
      <c r="B20" s="51"/>
      <c r="C20" s="52"/>
      <c r="D20" s="33"/>
      <c r="E20" s="33"/>
      <c r="F20" s="33"/>
      <c r="G20" s="38"/>
      <c r="H20" s="49"/>
      <c r="I20" s="32"/>
      <c r="J20" s="32"/>
    </row>
    <row r="21" spans="1:11" s="25" customFormat="1" ht="25.5" customHeight="1" thickBot="1" x14ac:dyDescent="0.6">
      <c r="A21" s="48"/>
      <c r="B21" s="147" t="s">
        <v>37</v>
      </c>
      <c r="C21" s="147"/>
      <c r="D21" s="147"/>
      <c r="E21" s="147"/>
      <c r="F21" s="147"/>
      <c r="G21" s="147"/>
      <c r="H21" s="147"/>
      <c r="I21" s="147"/>
      <c r="J21" s="32"/>
      <c r="K21" s="24"/>
    </row>
    <row r="22" spans="1:11" s="25" customFormat="1" ht="18" customHeight="1" x14ac:dyDescent="0.3">
      <c r="A22" s="48"/>
      <c r="B22" s="148" t="s">
        <v>0</v>
      </c>
      <c r="C22" s="150" t="s">
        <v>22</v>
      </c>
      <c r="D22" s="152" t="s">
        <v>25</v>
      </c>
      <c r="E22" s="152" t="s">
        <v>61</v>
      </c>
      <c r="F22" s="152" t="s">
        <v>3</v>
      </c>
      <c r="G22" s="154" t="s">
        <v>38</v>
      </c>
      <c r="H22" s="154" t="s">
        <v>43</v>
      </c>
      <c r="I22" s="154" t="s">
        <v>44</v>
      </c>
      <c r="J22" s="32"/>
      <c r="K22" s="24"/>
    </row>
    <row r="23" spans="1:11" s="25" customFormat="1" ht="18" customHeight="1" thickBot="1" x14ac:dyDescent="0.35">
      <c r="A23" s="48"/>
      <c r="B23" s="149"/>
      <c r="C23" s="151"/>
      <c r="D23" s="153"/>
      <c r="E23" s="153"/>
      <c r="F23" s="153"/>
      <c r="G23" s="155"/>
      <c r="H23" s="155"/>
      <c r="I23" s="155"/>
      <c r="J23" s="32"/>
      <c r="K23" s="24"/>
    </row>
    <row r="24" spans="1:11" s="25" customFormat="1" ht="20.25" customHeight="1" x14ac:dyDescent="0.35">
      <c r="A24" s="105"/>
      <c r="B24" s="134" t="s">
        <v>89</v>
      </c>
      <c r="C24" s="135" t="s">
        <v>97</v>
      </c>
      <c r="D24" s="129">
        <v>44195</v>
      </c>
      <c r="E24" s="136">
        <v>43837</v>
      </c>
      <c r="F24" s="136">
        <v>43851</v>
      </c>
      <c r="G24" s="46">
        <f t="shared" ref="G24:G29" si="3">E24+25</f>
        <v>43862</v>
      </c>
      <c r="H24" s="46">
        <f t="shared" ref="H24:H29" si="4">E24+26</f>
        <v>43863</v>
      </c>
      <c r="I24" s="39">
        <f t="shared" ref="I24:I29" si="5">E24+28</f>
        <v>43865</v>
      </c>
      <c r="J24" s="32"/>
      <c r="K24" s="24"/>
    </row>
    <row r="25" spans="1:11" s="25" customFormat="1" ht="20.25" customHeight="1" x14ac:dyDescent="0.35">
      <c r="A25" s="105"/>
      <c r="B25" s="95" t="s">
        <v>90</v>
      </c>
      <c r="C25" s="96" t="s">
        <v>98</v>
      </c>
      <c r="D25" s="97">
        <v>43837</v>
      </c>
      <c r="E25" s="115">
        <v>43844</v>
      </c>
      <c r="F25" s="115">
        <v>43858</v>
      </c>
      <c r="G25" s="46">
        <f t="shared" si="3"/>
        <v>43869</v>
      </c>
      <c r="H25" s="46">
        <f t="shared" si="4"/>
        <v>43870</v>
      </c>
      <c r="I25" s="39">
        <f t="shared" si="5"/>
        <v>43872</v>
      </c>
      <c r="J25" s="32"/>
      <c r="K25" s="24"/>
    </row>
    <row r="26" spans="1:11" s="25" customFormat="1" ht="20.25" customHeight="1" x14ac:dyDescent="0.35">
      <c r="A26" s="105"/>
      <c r="B26" s="95" t="s">
        <v>91</v>
      </c>
      <c r="C26" s="96" t="s">
        <v>99</v>
      </c>
      <c r="D26" s="97">
        <v>43844</v>
      </c>
      <c r="E26" s="115">
        <v>43851</v>
      </c>
      <c r="F26" s="115">
        <v>43865</v>
      </c>
      <c r="G26" s="46">
        <f t="shared" si="3"/>
        <v>43876</v>
      </c>
      <c r="H26" s="46">
        <f t="shared" si="4"/>
        <v>43877</v>
      </c>
      <c r="I26" s="39">
        <f t="shared" si="5"/>
        <v>43879</v>
      </c>
      <c r="J26" s="32"/>
      <c r="K26" s="24"/>
    </row>
    <row r="27" spans="1:11" s="25" customFormat="1" ht="20.25" customHeight="1" x14ac:dyDescent="0.35">
      <c r="A27" s="105"/>
      <c r="B27" s="95" t="s">
        <v>92</v>
      </c>
      <c r="C27" s="96" t="s">
        <v>100</v>
      </c>
      <c r="D27" s="97">
        <v>43851</v>
      </c>
      <c r="E27" s="115">
        <v>43858</v>
      </c>
      <c r="F27" s="115">
        <v>43872</v>
      </c>
      <c r="G27" s="46">
        <f t="shared" si="3"/>
        <v>43883</v>
      </c>
      <c r="H27" s="46">
        <f t="shared" si="4"/>
        <v>43884</v>
      </c>
      <c r="I27" s="39">
        <f t="shared" si="5"/>
        <v>43886</v>
      </c>
      <c r="J27" s="32"/>
      <c r="K27" s="24"/>
    </row>
    <row r="28" spans="1:11" s="25" customFormat="1" ht="20.25" customHeight="1" x14ac:dyDescent="0.35">
      <c r="A28" s="105"/>
      <c r="B28" s="95" t="s">
        <v>76</v>
      </c>
      <c r="C28" s="96" t="s">
        <v>101</v>
      </c>
      <c r="D28" s="97">
        <v>43858</v>
      </c>
      <c r="E28" s="115">
        <v>43865</v>
      </c>
      <c r="F28" s="115">
        <v>43879</v>
      </c>
      <c r="G28" s="46">
        <f t="shared" si="3"/>
        <v>43890</v>
      </c>
      <c r="H28" s="46">
        <f t="shared" si="4"/>
        <v>43891</v>
      </c>
      <c r="I28" s="39">
        <f t="shared" si="5"/>
        <v>43893</v>
      </c>
      <c r="J28" s="32"/>
      <c r="K28" s="24"/>
    </row>
    <row r="29" spans="1:11" s="25" customFormat="1" ht="20.25" customHeight="1" x14ac:dyDescent="0.35">
      <c r="A29" s="105"/>
      <c r="B29" s="95" t="s">
        <v>130</v>
      </c>
      <c r="C29" s="96" t="s">
        <v>131</v>
      </c>
      <c r="D29" s="97">
        <v>43865</v>
      </c>
      <c r="E29" s="115">
        <v>43872</v>
      </c>
      <c r="F29" s="115">
        <v>43886</v>
      </c>
      <c r="G29" s="46">
        <f t="shared" si="3"/>
        <v>43897</v>
      </c>
      <c r="H29" s="46">
        <f t="shared" si="4"/>
        <v>43898</v>
      </c>
      <c r="I29" s="39">
        <f t="shared" si="5"/>
        <v>43900</v>
      </c>
      <c r="J29" s="32"/>
      <c r="K29" s="24"/>
    </row>
    <row r="30" spans="1:11" s="25" customFormat="1" ht="20.25" customHeight="1" x14ac:dyDescent="0.35">
      <c r="A30" s="105"/>
      <c r="B30" s="95"/>
      <c r="C30" s="96"/>
      <c r="D30" s="97"/>
      <c r="E30" s="115"/>
      <c r="F30" s="115"/>
      <c r="G30" s="46"/>
      <c r="H30" s="46"/>
      <c r="I30" s="39"/>
      <c r="J30" s="32"/>
      <c r="K30" s="24"/>
    </row>
    <row r="31" spans="1:11" s="25" customFormat="1" ht="20.25" customHeight="1" thickBot="1" x14ac:dyDescent="0.4">
      <c r="A31" s="105"/>
      <c r="B31" s="98"/>
      <c r="C31" s="99"/>
      <c r="D31" s="43"/>
      <c r="E31" s="116"/>
      <c r="F31" s="116"/>
      <c r="G31" s="37"/>
      <c r="H31" s="37"/>
      <c r="I31" s="40"/>
      <c r="J31" s="32"/>
      <c r="K31" s="24"/>
    </row>
    <row r="32" spans="1:11" s="25" customFormat="1" ht="25.5" customHeight="1" thickBot="1" x14ac:dyDescent="0.6">
      <c r="A32" s="48"/>
      <c r="B32" s="147" t="s">
        <v>39</v>
      </c>
      <c r="C32" s="147"/>
      <c r="D32" s="147"/>
      <c r="E32" s="147"/>
      <c r="F32" s="147"/>
      <c r="G32" s="147"/>
      <c r="H32" s="147"/>
      <c r="I32" s="147"/>
      <c r="J32" s="32"/>
    </row>
    <row r="33" spans="1:10" s="25" customFormat="1" ht="18" customHeight="1" x14ac:dyDescent="0.3">
      <c r="A33" s="48"/>
      <c r="B33" s="148" t="s">
        <v>0</v>
      </c>
      <c r="C33" s="150" t="s">
        <v>22</v>
      </c>
      <c r="D33" s="152" t="s">
        <v>25</v>
      </c>
      <c r="E33" s="152" t="s">
        <v>61</v>
      </c>
      <c r="F33" s="152" t="s">
        <v>3</v>
      </c>
      <c r="G33" s="172" t="s">
        <v>47</v>
      </c>
      <c r="H33" s="154" t="s">
        <v>40</v>
      </c>
      <c r="I33" s="154" t="s">
        <v>41</v>
      </c>
      <c r="J33" s="32"/>
    </row>
    <row r="34" spans="1:10" s="25" customFormat="1" ht="18" customHeight="1" thickBot="1" x14ac:dyDescent="0.35">
      <c r="A34" s="48"/>
      <c r="B34" s="149"/>
      <c r="C34" s="151"/>
      <c r="D34" s="153"/>
      <c r="E34" s="153"/>
      <c r="F34" s="153"/>
      <c r="G34" s="173"/>
      <c r="H34" s="155"/>
      <c r="I34" s="155"/>
      <c r="J34" s="32"/>
    </row>
    <row r="35" spans="1:10" s="25" customFormat="1" ht="18" customHeight="1" x14ac:dyDescent="0.35">
      <c r="A35" s="48"/>
      <c r="B35" s="134" t="s">
        <v>89</v>
      </c>
      <c r="C35" s="135" t="s">
        <v>97</v>
      </c>
      <c r="D35" s="129">
        <v>44195</v>
      </c>
      <c r="E35" s="136">
        <v>43837</v>
      </c>
      <c r="F35" s="136">
        <v>43851</v>
      </c>
      <c r="G35" s="46">
        <f t="shared" ref="G35:G40" si="6">E35+25</f>
        <v>43862</v>
      </c>
      <c r="H35" s="46">
        <f t="shared" ref="H35:H40" si="7">E35+26</f>
        <v>43863</v>
      </c>
      <c r="I35" s="39">
        <f t="shared" ref="I35:I40" si="8">E35+28</f>
        <v>43865</v>
      </c>
      <c r="J35" s="32"/>
    </row>
    <row r="36" spans="1:10" s="25" customFormat="1" ht="18" customHeight="1" x14ac:dyDescent="0.35">
      <c r="A36" s="48"/>
      <c r="B36" s="95" t="s">
        <v>90</v>
      </c>
      <c r="C36" s="96" t="s">
        <v>98</v>
      </c>
      <c r="D36" s="97">
        <v>43837</v>
      </c>
      <c r="E36" s="115">
        <v>43844</v>
      </c>
      <c r="F36" s="115">
        <v>43858</v>
      </c>
      <c r="G36" s="46">
        <f t="shared" si="6"/>
        <v>43869</v>
      </c>
      <c r="H36" s="46">
        <f t="shared" si="7"/>
        <v>43870</v>
      </c>
      <c r="I36" s="39">
        <f t="shared" si="8"/>
        <v>43872</v>
      </c>
      <c r="J36" s="32"/>
    </row>
    <row r="37" spans="1:10" s="25" customFormat="1" ht="20.25" customHeight="1" x14ac:dyDescent="0.35">
      <c r="A37" s="106">
        <v>8429</v>
      </c>
      <c r="B37" s="95" t="s">
        <v>91</v>
      </c>
      <c r="C37" s="96" t="s">
        <v>99</v>
      </c>
      <c r="D37" s="97">
        <v>43844</v>
      </c>
      <c r="E37" s="115">
        <v>43851</v>
      </c>
      <c r="F37" s="115">
        <v>43865</v>
      </c>
      <c r="G37" s="46">
        <f t="shared" si="6"/>
        <v>43876</v>
      </c>
      <c r="H37" s="46">
        <f t="shared" si="7"/>
        <v>43877</v>
      </c>
      <c r="I37" s="39">
        <f t="shared" si="8"/>
        <v>43879</v>
      </c>
      <c r="J37" s="32"/>
    </row>
    <row r="38" spans="1:10" s="25" customFormat="1" ht="20.25" customHeight="1" x14ac:dyDescent="0.35">
      <c r="A38" s="105"/>
      <c r="B38" s="95" t="s">
        <v>92</v>
      </c>
      <c r="C38" s="96" t="s">
        <v>100</v>
      </c>
      <c r="D38" s="97">
        <v>43851</v>
      </c>
      <c r="E38" s="115">
        <v>43858</v>
      </c>
      <c r="F38" s="115">
        <v>43872</v>
      </c>
      <c r="G38" s="46">
        <f t="shared" si="6"/>
        <v>43883</v>
      </c>
      <c r="H38" s="46">
        <f t="shared" si="7"/>
        <v>43884</v>
      </c>
      <c r="I38" s="39">
        <f t="shared" si="8"/>
        <v>43886</v>
      </c>
      <c r="J38" s="32"/>
    </row>
    <row r="39" spans="1:10" s="25" customFormat="1" ht="20.25" customHeight="1" x14ac:dyDescent="0.35">
      <c r="A39" s="105"/>
      <c r="B39" s="95" t="s">
        <v>76</v>
      </c>
      <c r="C39" s="96" t="s">
        <v>101</v>
      </c>
      <c r="D39" s="97">
        <v>43858</v>
      </c>
      <c r="E39" s="115">
        <v>43865</v>
      </c>
      <c r="F39" s="115">
        <v>43879</v>
      </c>
      <c r="G39" s="46">
        <f t="shared" si="6"/>
        <v>43890</v>
      </c>
      <c r="H39" s="46">
        <f t="shared" si="7"/>
        <v>43891</v>
      </c>
      <c r="I39" s="39">
        <f t="shared" si="8"/>
        <v>43893</v>
      </c>
      <c r="J39" s="32"/>
    </row>
    <row r="40" spans="1:10" s="25" customFormat="1" ht="20.25" customHeight="1" x14ac:dyDescent="0.35">
      <c r="A40" s="105"/>
      <c r="B40" s="95" t="s">
        <v>130</v>
      </c>
      <c r="C40" s="96" t="s">
        <v>131</v>
      </c>
      <c r="D40" s="97">
        <v>43865</v>
      </c>
      <c r="E40" s="115">
        <v>43872</v>
      </c>
      <c r="F40" s="115">
        <v>43886</v>
      </c>
      <c r="G40" s="46">
        <f t="shared" si="6"/>
        <v>43897</v>
      </c>
      <c r="H40" s="46">
        <f t="shared" si="7"/>
        <v>43898</v>
      </c>
      <c r="I40" s="39">
        <f t="shared" si="8"/>
        <v>43900</v>
      </c>
      <c r="J40" s="32"/>
    </row>
    <row r="41" spans="1:10" s="25" customFormat="1" ht="20.25" customHeight="1" x14ac:dyDescent="0.35">
      <c r="A41" s="105"/>
      <c r="B41" s="95"/>
      <c r="C41" s="96"/>
      <c r="D41" s="97"/>
      <c r="E41" s="115"/>
      <c r="F41" s="115"/>
      <c r="G41" s="46"/>
      <c r="H41" s="46"/>
      <c r="I41" s="39"/>
      <c r="J41" s="32"/>
    </row>
    <row r="42" spans="1:10" s="25" customFormat="1" ht="20.25" customHeight="1" thickBot="1" x14ac:dyDescent="0.4">
      <c r="A42" s="105"/>
      <c r="B42" s="98"/>
      <c r="C42" s="99"/>
      <c r="D42" s="43"/>
      <c r="E42" s="116"/>
      <c r="F42" s="116"/>
      <c r="G42" s="37"/>
      <c r="H42" s="37"/>
      <c r="I42" s="40"/>
      <c r="J42" s="32"/>
    </row>
    <row r="43" spans="1:10" s="24" customFormat="1" ht="20.25" customHeight="1" x14ac:dyDescent="0.35">
      <c r="A43" s="48"/>
      <c r="B43" s="56"/>
      <c r="C43" s="57"/>
      <c r="D43" s="62"/>
      <c r="E43" s="59"/>
      <c r="F43" s="59"/>
      <c r="G43" s="59"/>
      <c r="H43" s="59"/>
      <c r="I43" s="59"/>
      <c r="J43" s="32"/>
    </row>
    <row r="44" spans="1:10" s="24" customFormat="1" ht="20.25" customHeight="1" x14ac:dyDescent="0.35">
      <c r="A44" s="48"/>
      <c r="B44" s="56"/>
      <c r="C44" s="57"/>
      <c r="D44" s="62"/>
      <c r="E44" s="59"/>
      <c r="F44" s="59"/>
      <c r="G44" s="59"/>
      <c r="H44" s="59"/>
      <c r="I44" s="59"/>
      <c r="J44" s="32"/>
    </row>
    <row r="45" spans="1:10" s="24" customFormat="1" ht="20.25" customHeight="1" x14ac:dyDescent="0.35">
      <c r="A45" s="48"/>
      <c r="B45" s="56"/>
      <c r="C45" s="57"/>
      <c r="D45" s="62"/>
      <c r="E45" s="59"/>
      <c r="F45" s="59"/>
      <c r="G45" s="59"/>
      <c r="H45" s="59"/>
      <c r="I45" s="59"/>
      <c r="J45" s="32"/>
    </row>
    <row r="46" spans="1:10" s="24" customFormat="1" ht="20.25" customHeight="1" x14ac:dyDescent="0.35">
      <c r="A46" s="48"/>
      <c r="B46" s="56"/>
      <c r="C46" s="57"/>
      <c r="D46" s="62"/>
      <c r="E46" s="59"/>
      <c r="F46" s="59"/>
      <c r="G46" s="59"/>
      <c r="H46" s="59"/>
      <c r="I46" s="59"/>
      <c r="J46" s="32"/>
    </row>
    <row r="47" spans="1:10" s="24" customFormat="1" ht="20.25" customHeight="1" x14ac:dyDescent="0.35">
      <c r="A47" s="48"/>
      <c r="B47" s="56"/>
      <c r="C47" s="57"/>
      <c r="D47" s="62"/>
      <c r="E47" s="59"/>
      <c r="F47" s="59"/>
      <c r="G47" s="59"/>
      <c r="H47" s="59"/>
      <c r="I47" s="59"/>
      <c r="J47" s="32"/>
    </row>
    <row r="48" spans="1:10" s="24" customFormat="1" ht="20.25" customHeight="1" x14ac:dyDescent="0.35">
      <c r="A48" s="48"/>
      <c r="B48" s="56"/>
      <c r="C48" s="57"/>
      <c r="D48" s="62"/>
      <c r="E48" s="59"/>
      <c r="F48" s="59"/>
      <c r="G48" s="59"/>
      <c r="H48" s="59"/>
      <c r="I48" s="59"/>
      <c r="J48" s="32"/>
    </row>
    <row r="49" spans="1:10" s="24" customFormat="1" ht="20.25" customHeight="1" x14ac:dyDescent="0.35">
      <c r="A49" s="48"/>
      <c r="B49" s="56"/>
      <c r="C49" s="57"/>
      <c r="D49" s="62"/>
      <c r="E49" s="59"/>
      <c r="F49" s="59"/>
      <c r="G49" s="59"/>
      <c r="H49" s="59"/>
      <c r="I49" s="59"/>
      <c r="J49" s="32"/>
    </row>
    <row r="50" spans="1:10" s="24" customFormat="1" ht="20.25" customHeight="1" x14ac:dyDescent="0.35">
      <c r="A50" s="48"/>
      <c r="B50" s="56"/>
      <c r="C50" s="57"/>
      <c r="D50" s="62"/>
      <c r="E50" s="59"/>
      <c r="F50" s="59"/>
      <c r="G50" s="59"/>
      <c r="H50" s="59"/>
      <c r="I50" s="59"/>
      <c r="J50" s="32"/>
    </row>
    <row r="51" spans="1:10" s="25" customFormat="1" ht="20.25" customHeight="1" x14ac:dyDescent="0.35">
      <c r="A51" s="48"/>
      <c r="B51" s="56"/>
      <c r="C51" s="57"/>
      <c r="D51" s="62"/>
      <c r="E51" s="59"/>
      <c r="F51" s="59"/>
      <c r="G51" s="59"/>
      <c r="H51" s="59"/>
      <c r="I51" s="59"/>
      <c r="J51" s="32"/>
    </row>
    <row r="52" spans="1:10" s="25" customFormat="1" ht="24.75" customHeight="1" thickBot="1" x14ac:dyDescent="0.6">
      <c r="A52" s="48"/>
      <c r="B52" s="147" t="s">
        <v>17</v>
      </c>
      <c r="C52" s="147"/>
      <c r="D52" s="147"/>
      <c r="E52" s="147"/>
      <c r="F52" s="147"/>
      <c r="G52" s="147"/>
      <c r="H52" s="147"/>
      <c r="I52" s="147"/>
      <c r="J52" s="32"/>
    </row>
    <row r="53" spans="1:10" s="25" customFormat="1" ht="20.25" customHeight="1" x14ac:dyDescent="0.3">
      <c r="A53" s="48"/>
      <c r="B53" s="148" t="s">
        <v>0</v>
      </c>
      <c r="C53" s="150" t="s">
        <v>22</v>
      </c>
      <c r="D53" s="152" t="s">
        <v>25</v>
      </c>
      <c r="E53" s="152" t="s">
        <v>61</v>
      </c>
      <c r="F53" s="152" t="s">
        <v>3</v>
      </c>
      <c r="G53" s="154" t="s">
        <v>42</v>
      </c>
      <c r="H53" s="154" t="s">
        <v>46</v>
      </c>
      <c r="I53" s="154" t="s">
        <v>45</v>
      </c>
      <c r="J53" s="32"/>
    </row>
    <row r="54" spans="1:10" s="25" customFormat="1" ht="20.25" customHeight="1" thickBot="1" x14ac:dyDescent="0.35">
      <c r="A54" s="48"/>
      <c r="B54" s="149"/>
      <c r="C54" s="151"/>
      <c r="D54" s="153"/>
      <c r="E54" s="153"/>
      <c r="F54" s="153"/>
      <c r="G54" s="155"/>
      <c r="H54" s="155"/>
      <c r="I54" s="155"/>
      <c r="J54" s="32"/>
    </row>
    <row r="55" spans="1:10" s="25" customFormat="1" ht="20.25" customHeight="1" x14ac:dyDescent="0.35">
      <c r="A55" s="105"/>
      <c r="B55" s="134" t="s">
        <v>89</v>
      </c>
      <c r="C55" s="135" t="s">
        <v>97</v>
      </c>
      <c r="D55" s="129">
        <v>44195</v>
      </c>
      <c r="E55" s="136">
        <v>43837</v>
      </c>
      <c r="F55" s="136">
        <v>43851</v>
      </c>
      <c r="G55" s="46">
        <f t="shared" ref="G55:G60" si="9">E55+25</f>
        <v>43862</v>
      </c>
      <c r="H55" s="46">
        <f t="shared" ref="H55:H60" si="10">E55+26</f>
        <v>43863</v>
      </c>
      <c r="I55" s="39">
        <f t="shared" ref="I55:I60" si="11">E55+28</f>
        <v>43865</v>
      </c>
      <c r="J55" s="32"/>
    </row>
    <row r="56" spans="1:10" s="25" customFormat="1" ht="20.25" customHeight="1" x14ac:dyDescent="0.35">
      <c r="A56" s="105"/>
      <c r="B56" s="95" t="s">
        <v>90</v>
      </c>
      <c r="C56" s="96" t="s">
        <v>98</v>
      </c>
      <c r="D56" s="97">
        <v>43837</v>
      </c>
      <c r="E56" s="115">
        <v>43844</v>
      </c>
      <c r="F56" s="115">
        <v>43858</v>
      </c>
      <c r="G56" s="46">
        <f t="shared" si="9"/>
        <v>43869</v>
      </c>
      <c r="H56" s="46">
        <f t="shared" si="10"/>
        <v>43870</v>
      </c>
      <c r="I56" s="39">
        <f t="shared" si="11"/>
        <v>43872</v>
      </c>
      <c r="J56" s="32"/>
    </row>
    <row r="57" spans="1:10" s="25" customFormat="1" ht="20.25" customHeight="1" x14ac:dyDescent="0.35">
      <c r="A57" s="105"/>
      <c r="B57" s="95" t="s">
        <v>91</v>
      </c>
      <c r="C57" s="96" t="s">
        <v>99</v>
      </c>
      <c r="D57" s="97">
        <v>43844</v>
      </c>
      <c r="E57" s="115">
        <v>43851</v>
      </c>
      <c r="F57" s="115">
        <v>43865</v>
      </c>
      <c r="G57" s="46">
        <f t="shared" si="9"/>
        <v>43876</v>
      </c>
      <c r="H57" s="46">
        <f t="shared" si="10"/>
        <v>43877</v>
      </c>
      <c r="I57" s="39">
        <f t="shared" si="11"/>
        <v>43879</v>
      </c>
      <c r="J57" s="32"/>
    </row>
    <row r="58" spans="1:10" s="25" customFormat="1" ht="20.25" customHeight="1" x14ac:dyDescent="0.35">
      <c r="A58" s="105"/>
      <c r="B58" s="95" t="s">
        <v>92</v>
      </c>
      <c r="C58" s="96" t="s">
        <v>100</v>
      </c>
      <c r="D58" s="97">
        <v>43851</v>
      </c>
      <c r="E58" s="115">
        <v>43858</v>
      </c>
      <c r="F58" s="115">
        <v>43872</v>
      </c>
      <c r="G58" s="46">
        <f t="shared" si="9"/>
        <v>43883</v>
      </c>
      <c r="H58" s="46">
        <f t="shared" si="10"/>
        <v>43884</v>
      </c>
      <c r="I58" s="39">
        <f t="shared" si="11"/>
        <v>43886</v>
      </c>
      <c r="J58" s="32"/>
    </row>
    <row r="59" spans="1:10" s="25" customFormat="1" ht="20.25" customHeight="1" x14ac:dyDescent="0.35">
      <c r="A59" s="105"/>
      <c r="B59" s="95" t="s">
        <v>76</v>
      </c>
      <c r="C59" s="96" t="s">
        <v>101</v>
      </c>
      <c r="D59" s="97">
        <v>43858</v>
      </c>
      <c r="E59" s="115">
        <v>43865</v>
      </c>
      <c r="F59" s="115">
        <v>43879</v>
      </c>
      <c r="G59" s="46">
        <f t="shared" si="9"/>
        <v>43890</v>
      </c>
      <c r="H59" s="46">
        <f t="shared" si="10"/>
        <v>43891</v>
      </c>
      <c r="I59" s="39">
        <f t="shared" si="11"/>
        <v>43893</v>
      </c>
      <c r="J59" s="32"/>
    </row>
    <row r="60" spans="1:10" s="25" customFormat="1" ht="20.25" customHeight="1" x14ac:dyDescent="0.35">
      <c r="A60" s="105"/>
      <c r="B60" s="95" t="s">
        <v>130</v>
      </c>
      <c r="C60" s="96" t="s">
        <v>131</v>
      </c>
      <c r="D60" s="97">
        <v>43865</v>
      </c>
      <c r="E60" s="115">
        <v>43872</v>
      </c>
      <c r="F60" s="115">
        <v>43886</v>
      </c>
      <c r="G60" s="46">
        <f t="shared" si="9"/>
        <v>43897</v>
      </c>
      <c r="H60" s="46">
        <f t="shared" si="10"/>
        <v>43898</v>
      </c>
      <c r="I60" s="39">
        <f t="shared" si="11"/>
        <v>43900</v>
      </c>
      <c r="J60" s="32"/>
    </row>
    <row r="61" spans="1:10" s="25" customFormat="1" ht="20.25" customHeight="1" x14ac:dyDescent="0.35">
      <c r="A61" s="105"/>
      <c r="B61" s="95"/>
      <c r="C61" s="96"/>
      <c r="D61" s="97"/>
      <c r="E61" s="115"/>
      <c r="F61" s="115"/>
      <c r="G61" s="46"/>
      <c r="H61" s="46"/>
      <c r="I61" s="39"/>
      <c r="J61" s="32"/>
    </row>
    <row r="62" spans="1:10" s="25" customFormat="1" ht="20.25" customHeight="1" thickBot="1" x14ac:dyDescent="0.4">
      <c r="A62" s="105"/>
      <c r="B62" s="98"/>
      <c r="C62" s="99"/>
      <c r="D62" s="43"/>
      <c r="E62" s="116"/>
      <c r="F62" s="116"/>
      <c r="G62" s="37"/>
      <c r="H62" s="37"/>
      <c r="I62" s="40"/>
      <c r="J62" s="32"/>
    </row>
    <row r="63" spans="1:10" s="25" customFormat="1" ht="12.75" customHeight="1" x14ac:dyDescent="0.25">
      <c r="A63" s="48"/>
      <c r="B63" s="53"/>
      <c r="C63" s="54"/>
      <c r="D63" s="55"/>
      <c r="E63" s="55"/>
      <c r="F63" s="38"/>
      <c r="G63" s="38"/>
      <c r="H63" s="49"/>
      <c r="I63" s="32"/>
      <c r="J63" s="32"/>
    </row>
    <row r="64" spans="1:10" s="25" customFormat="1" ht="24.75" customHeight="1" thickBot="1" x14ac:dyDescent="0.6">
      <c r="A64" s="48"/>
      <c r="B64" s="147" t="s">
        <v>34</v>
      </c>
      <c r="C64" s="147"/>
      <c r="D64" s="147"/>
      <c r="E64" s="147"/>
      <c r="F64" s="147"/>
      <c r="G64" s="174"/>
      <c r="H64" s="174"/>
      <c r="I64" s="32"/>
      <c r="J64" s="32"/>
    </row>
    <row r="65" spans="1:10" s="25" customFormat="1" ht="12.75" customHeight="1" x14ac:dyDescent="0.3">
      <c r="A65" s="48"/>
      <c r="B65" s="148" t="s">
        <v>0</v>
      </c>
      <c r="C65" s="150" t="s">
        <v>22</v>
      </c>
      <c r="D65" s="152" t="s">
        <v>25</v>
      </c>
      <c r="E65" s="152" t="s">
        <v>61</v>
      </c>
      <c r="F65" s="154" t="s">
        <v>21</v>
      </c>
      <c r="G65" s="159"/>
      <c r="H65" s="159"/>
      <c r="I65" s="32"/>
      <c r="J65" s="32"/>
    </row>
    <row r="66" spans="1:10" s="25" customFormat="1" ht="25.5" customHeight="1" thickBot="1" x14ac:dyDescent="0.35">
      <c r="A66" s="48"/>
      <c r="B66" s="149"/>
      <c r="C66" s="151"/>
      <c r="D66" s="153"/>
      <c r="E66" s="153"/>
      <c r="F66" s="155"/>
      <c r="G66" s="160"/>
      <c r="H66" s="160"/>
      <c r="I66" s="32"/>
      <c r="J66" s="32"/>
    </row>
    <row r="67" spans="1:10" s="25" customFormat="1" ht="18" customHeight="1" x14ac:dyDescent="0.35">
      <c r="A67" s="48"/>
      <c r="B67" s="128" t="s">
        <v>104</v>
      </c>
      <c r="C67" s="120" t="s">
        <v>105</v>
      </c>
      <c r="D67" s="121">
        <v>43835</v>
      </c>
      <c r="E67" s="129">
        <v>43837</v>
      </c>
      <c r="F67" s="130">
        <v>43845</v>
      </c>
      <c r="G67" s="62"/>
      <c r="H67" s="62"/>
      <c r="I67" s="32"/>
      <c r="J67" s="32"/>
    </row>
    <row r="68" spans="1:10" s="25" customFormat="1" ht="18" customHeight="1" x14ac:dyDescent="0.35">
      <c r="A68" s="48"/>
      <c r="B68" s="26" t="s">
        <v>106</v>
      </c>
      <c r="C68" s="29" t="s">
        <v>107</v>
      </c>
      <c r="D68" s="28">
        <v>43848</v>
      </c>
      <c r="E68" s="97">
        <v>43851</v>
      </c>
      <c r="F68" s="41">
        <v>43859</v>
      </c>
      <c r="G68" s="62"/>
      <c r="H68" s="62"/>
      <c r="I68" s="32"/>
      <c r="J68" s="32"/>
    </row>
    <row r="69" spans="1:10" s="25" customFormat="1" ht="18" customHeight="1" x14ac:dyDescent="0.35">
      <c r="A69" s="48"/>
      <c r="B69" s="26"/>
      <c r="C69" s="29"/>
      <c r="D69" s="28"/>
      <c r="E69" s="97"/>
      <c r="F69" s="41"/>
      <c r="G69" s="62"/>
      <c r="H69" s="62"/>
      <c r="I69" s="32"/>
      <c r="J69" s="32"/>
    </row>
    <row r="70" spans="1:10" s="25" customFormat="1" ht="18" customHeight="1" thickBot="1" x14ac:dyDescent="0.4">
      <c r="A70" s="48"/>
      <c r="B70" s="27"/>
      <c r="C70" s="20"/>
      <c r="D70" s="21"/>
      <c r="E70" s="43"/>
      <c r="F70" s="44"/>
      <c r="G70" s="62"/>
      <c r="H70" s="62"/>
      <c r="I70" s="32"/>
      <c r="J70" s="32"/>
    </row>
    <row r="71" spans="1:10" s="25" customFormat="1" ht="18" customHeight="1" x14ac:dyDescent="0.35">
      <c r="A71" s="48"/>
      <c r="B71" s="76"/>
      <c r="C71" s="73"/>
      <c r="D71" s="59"/>
      <c r="E71" s="59"/>
      <c r="F71" s="62"/>
      <c r="G71" s="62"/>
      <c r="H71" s="62"/>
      <c r="I71" s="32"/>
      <c r="J71" s="32"/>
    </row>
    <row r="72" spans="1:10" s="25" customFormat="1" ht="18" customHeight="1" x14ac:dyDescent="0.35">
      <c r="A72" s="48"/>
      <c r="B72" s="75"/>
      <c r="C72" s="73"/>
      <c r="D72" s="59"/>
      <c r="E72" s="59"/>
      <c r="F72" s="62"/>
      <c r="G72" s="62"/>
      <c r="H72" s="62"/>
      <c r="I72" s="32"/>
      <c r="J72" s="32"/>
    </row>
    <row r="73" spans="1:10" s="24" customFormat="1" ht="18" customHeight="1" x14ac:dyDescent="0.35">
      <c r="A73" s="48"/>
      <c r="B73" s="75"/>
      <c r="C73" s="73"/>
      <c r="D73" s="59"/>
      <c r="E73" s="59"/>
      <c r="F73" s="62"/>
      <c r="G73" s="62"/>
      <c r="H73" s="62"/>
      <c r="I73" s="32"/>
      <c r="J73" s="32"/>
    </row>
    <row r="74" spans="1:10" s="24" customFormat="1" ht="18" customHeight="1" x14ac:dyDescent="0.35">
      <c r="A74" s="48"/>
      <c r="B74" s="75"/>
      <c r="C74" s="73"/>
      <c r="D74" s="59"/>
      <c r="E74" s="59"/>
      <c r="F74" s="62"/>
      <c r="G74" s="62"/>
      <c r="H74" s="62"/>
      <c r="I74" s="32"/>
      <c r="J74" s="32"/>
    </row>
    <row r="75" spans="1:10" s="24" customFormat="1" ht="18" customHeight="1" x14ac:dyDescent="0.35">
      <c r="A75" s="48"/>
      <c r="B75" s="75"/>
      <c r="C75" s="73"/>
      <c r="D75" s="59"/>
      <c r="E75" s="59"/>
      <c r="F75" s="62"/>
      <c r="G75" s="62"/>
      <c r="H75" s="62"/>
      <c r="I75" s="32"/>
      <c r="J75" s="32"/>
    </row>
    <row r="76" spans="1:10" s="24" customFormat="1" ht="17.25" customHeight="1" thickBot="1" x14ac:dyDescent="0.4">
      <c r="A76" s="48"/>
      <c r="B76" s="77"/>
      <c r="C76" s="78"/>
      <c r="D76" s="72"/>
      <c r="E76" s="72"/>
      <c r="F76" s="74"/>
      <c r="G76" s="62"/>
      <c r="H76" s="62"/>
      <c r="I76" s="32"/>
      <c r="J76" s="32"/>
    </row>
    <row r="77" spans="1:10" s="25" customFormat="1" ht="18" customHeight="1" x14ac:dyDescent="0.25">
      <c r="A77" s="48"/>
      <c r="B77" s="53"/>
      <c r="C77" s="54"/>
      <c r="D77" s="55"/>
      <c r="E77" s="55"/>
      <c r="F77" s="38"/>
      <c r="G77" s="38"/>
      <c r="H77" s="49"/>
      <c r="I77" s="32"/>
      <c r="J77" s="32"/>
    </row>
    <row r="78" spans="1:10" s="25" customFormat="1" ht="18" customHeight="1" x14ac:dyDescent="0.25">
      <c r="A78" s="48"/>
      <c r="B78" s="53"/>
      <c r="C78" s="54"/>
      <c r="D78" s="55"/>
      <c r="E78" s="55"/>
      <c r="F78" s="38"/>
      <c r="G78" s="38"/>
      <c r="H78" s="49"/>
      <c r="I78" s="32"/>
      <c r="J78" s="32"/>
    </row>
    <row r="79" spans="1:10" s="25" customFormat="1" ht="18" customHeight="1" x14ac:dyDescent="0.25">
      <c r="A79" s="48"/>
      <c r="B79" s="53"/>
      <c r="C79" s="54"/>
      <c r="D79" s="55"/>
      <c r="E79" s="55"/>
      <c r="F79" s="38"/>
      <c r="G79" s="38"/>
      <c r="H79" s="49"/>
      <c r="I79" s="32"/>
      <c r="J79" s="32"/>
    </row>
    <row r="80" spans="1:10" s="25" customFormat="1" ht="18" customHeight="1" x14ac:dyDescent="0.25">
      <c r="A80" s="48"/>
      <c r="B80" s="53"/>
      <c r="C80" s="54"/>
      <c r="D80" s="55"/>
      <c r="E80" s="55"/>
      <c r="F80" s="38"/>
      <c r="G80" s="38"/>
      <c r="H80" s="49"/>
      <c r="I80" s="32"/>
      <c r="J80" s="32"/>
    </row>
    <row r="81" spans="1:10" s="25" customFormat="1" ht="18" customHeight="1" x14ac:dyDescent="0.25">
      <c r="A81" s="48"/>
      <c r="B81" s="53"/>
      <c r="C81" s="54"/>
      <c r="D81" s="55"/>
      <c r="E81" s="55"/>
      <c r="F81" s="38"/>
      <c r="G81" s="38"/>
      <c r="H81" s="49"/>
      <c r="I81" s="32"/>
      <c r="J81" s="32"/>
    </row>
    <row r="82" spans="1:10" s="25" customFormat="1" ht="18" customHeight="1" x14ac:dyDescent="0.25">
      <c r="A82" s="48"/>
      <c r="B82" s="53"/>
      <c r="C82" s="54"/>
      <c r="D82" s="55"/>
      <c r="E82" s="55"/>
      <c r="F82" s="38"/>
      <c r="G82" s="38"/>
      <c r="H82" s="49"/>
      <c r="I82" s="32"/>
      <c r="J82" s="32"/>
    </row>
    <row r="83" spans="1:10" s="25" customFormat="1" ht="18" customHeight="1" x14ac:dyDescent="0.25">
      <c r="A83" s="48"/>
      <c r="B83" s="53"/>
      <c r="C83" s="54"/>
      <c r="D83" s="55"/>
      <c r="E83" s="55"/>
      <c r="F83" s="38"/>
      <c r="G83" s="38"/>
      <c r="H83" s="49"/>
      <c r="I83" s="32"/>
      <c r="J83" s="32"/>
    </row>
    <row r="84" spans="1:10" s="25" customFormat="1" ht="18" customHeight="1" x14ac:dyDescent="0.25">
      <c r="A84" s="48"/>
      <c r="B84" s="53"/>
      <c r="C84" s="54"/>
      <c r="D84" s="55"/>
      <c r="E84" s="55"/>
      <c r="F84" s="38"/>
      <c r="G84" s="38"/>
      <c r="H84" s="49"/>
      <c r="I84" s="32"/>
      <c r="J84" s="32"/>
    </row>
    <row r="85" spans="1:10" s="25" customFormat="1" ht="18" customHeight="1" x14ac:dyDescent="0.25">
      <c r="A85" s="48"/>
      <c r="B85" s="53"/>
      <c r="C85" s="54"/>
      <c r="D85" s="55"/>
      <c r="E85" s="55"/>
      <c r="F85" s="38"/>
      <c r="G85" s="38"/>
      <c r="H85" s="60"/>
      <c r="I85" s="60"/>
      <c r="J85" s="60"/>
    </row>
    <row r="86" spans="1:10" s="25" customFormat="1" ht="18" customHeight="1" x14ac:dyDescent="0.25">
      <c r="A86" s="48"/>
      <c r="B86" s="53"/>
      <c r="C86" s="54"/>
      <c r="D86" s="55"/>
      <c r="E86" s="55"/>
      <c r="F86" s="38"/>
      <c r="G86" s="38"/>
      <c r="H86" s="60"/>
      <c r="I86" s="60"/>
      <c r="J86" s="60"/>
    </row>
    <row r="87" spans="1:10" s="25" customFormat="1" ht="18" customHeight="1" x14ac:dyDescent="0.25">
      <c r="A87" s="48"/>
      <c r="B87" s="53"/>
      <c r="C87" s="63"/>
      <c r="D87" s="55"/>
      <c r="E87" s="55"/>
      <c r="F87" s="38"/>
      <c r="G87" s="38"/>
      <c r="H87" s="60"/>
      <c r="I87" s="60"/>
      <c r="J87" s="60"/>
    </row>
    <row r="88" spans="1:10" s="25" customFormat="1" ht="18" customHeight="1" x14ac:dyDescent="0.25">
      <c r="A88" s="48"/>
      <c r="B88" s="53"/>
      <c r="C88" s="63"/>
      <c r="D88" s="55"/>
      <c r="E88" s="55"/>
      <c r="F88" s="38"/>
      <c r="G88" s="38"/>
      <c r="H88" s="60"/>
      <c r="I88" s="60"/>
      <c r="J88" s="60"/>
    </row>
    <row r="89" spans="1:10" s="25" customFormat="1" ht="18" customHeight="1" x14ac:dyDescent="0.3">
      <c r="A89" s="48"/>
      <c r="B89" s="63"/>
      <c r="C89" s="63"/>
      <c r="D89" s="32"/>
      <c r="E89" s="32"/>
      <c r="F89" s="32"/>
      <c r="G89" s="32"/>
      <c r="H89" s="32"/>
      <c r="I89" s="32"/>
      <c r="J89" s="32"/>
    </row>
    <row r="90" spans="1:10" ht="18" customHeight="1" x14ac:dyDescent="0.3">
      <c r="B90" s="64"/>
      <c r="C90" s="64"/>
      <c r="D90" s="8"/>
      <c r="E90" s="8"/>
      <c r="F90" s="8"/>
      <c r="G90" s="8"/>
      <c r="H90" s="8"/>
      <c r="I90" s="8"/>
      <c r="J90" s="8"/>
    </row>
    <row r="91" spans="1:10" ht="18" customHeight="1" x14ac:dyDescent="0.3">
      <c r="B91" s="6"/>
      <c r="C91" s="6"/>
      <c r="D91" s="7"/>
      <c r="E91" s="7"/>
      <c r="F91" s="7"/>
      <c r="G91" s="7"/>
      <c r="H91" s="7"/>
      <c r="I91" s="61"/>
    </row>
    <row r="92" spans="1:10" ht="18" customHeight="1" x14ac:dyDescent="0.3">
      <c r="B92" s="6"/>
      <c r="C92" s="6"/>
      <c r="D92" s="7"/>
      <c r="E92" s="7"/>
      <c r="F92" s="7"/>
      <c r="G92" s="7"/>
      <c r="H92" s="7"/>
      <c r="I92" s="7"/>
      <c r="J92" s="61"/>
    </row>
    <row r="93" spans="1:10" ht="18" customHeight="1" x14ac:dyDescent="0.3">
      <c r="B93" s="6"/>
      <c r="C93" s="6"/>
      <c r="D93" s="7"/>
      <c r="E93" s="7"/>
      <c r="F93" s="7"/>
      <c r="G93" s="7"/>
      <c r="H93" s="7"/>
      <c r="I93" s="61"/>
    </row>
    <row r="94" spans="1:10" ht="18" customHeight="1" x14ac:dyDescent="0.3">
      <c r="B94" s="6"/>
      <c r="C94" s="6"/>
      <c r="D94" s="7"/>
      <c r="E94" s="7"/>
      <c r="F94" s="7"/>
      <c r="G94" s="7"/>
      <c r="H94" s="7"/>
      <c r="I94" s="7"/>
    </row>
    <row r="95" spans="1:10" ht="18" customHeight="1" x14ac:dyDescent="0.3">
      <c r="B95" s="6"/>
      <c r="C95" s="6"/>
      <c r="D95" s="7"/>
      <c r="E95" s="7"/>
      <c r="F95" s="7"/>
      <c r="G95" s="7"/>
      <c r="H95" s="7"/>
      <c r="I95" s="7"/>
    </row>
    <row r="96" spans="1:10" ht="18" customHeight="1" x14ac:dyDescent="0.3">
      <c r="B96" s="6"/>
      <c r="C96" s="6"/>
      <c r="D96" s="7"/>
      <c r="E96" s="7"/>
      <c r="F96" s="7"/>
      <c r="G96" s="7"/>
      <c r="H96" s="7"/>
      <c r="I96" s="7"/>
    </row>
    <row r="97" spans="2:10" ht="18" customHeight="1" x14ac:dyDescent="0.3">
      <c r="B97" s="6"/>
      <c r="C97" s="6"/>
      <c r="D97" s="7"/>
      <c r="E97" s="7"/>
      <c r="F97" s="7"/>
      <c r="G97" s="7"/>
      <c r="H97" s="7"/>
      <c r="I97" s="7"/>
    </row>
    <row r="98" spans="2:10" ht="18" customHeight="1" x14ac:dyDescent="0.3">
      <c r="B98" s="6"/>
      <c r="C98" s="6"/>
      <c r="D98" s="7"/>
      <c r="E98" s="7"/>
      <c r="F98" s="7"/>
      <c r="G98" s="7"/>
      <c r="H98" s="7"/>
      <c r="I98" s="7"/>
    </row>
    <row r="99" spans="2:10" ht="18" customHeight="1" x14ac:dyDescent="0.3">
      <c r="B99" s="6"/>
      <c r="C99" s="6"/>
      <c r="D99" s="7"/>
      <c r="E99" s="7"/>
      <c r="F99" s="7"/>
      <c r="G99" s="7"/>
      <c r="H99" s="7"/>
      <c r="I99" s="7"/>
    </row>
    <row r="100" spans="2:10" ht="18" customHeight="1" x14ac:dyDescent="0.3">
      <c r="B100" s="6"/>
      <c r="C100" s="6"/>
      <c r="D100" s="7"/>
      <c r="E100" s="7"/>
      <c r="F100" s="7"/>
      <c r="G100" s="7"/>
      <c r="H100" s="7"/>
      <c r="I100" s="7"/>
    </row>
    <row r="101" spans="2:10" ht="18" customHeight="1" x14ac:dyDescent="0.3">
      <c r="B101" s="6"/>
      <c r="C101" s="6"/>
      <c r="D101" s="7"/>
      <c r="E101" s="7"/>
      <c r="F101" s="7"/>
      <c r="G101" s="7"/>
      <c r="H101" s="7"/>
      <c r="I101" s="7"/>
    </row>
    <row r="102" spans="2:10" ht="18" customHeight="1" x14ac:dyDescent="0.3">
      <c r="B102" s="6"/>
      <c r="C102" s="6"/>
      <c r="D102" s="7"/>
      <c r="E102" s="7"/>
      <c r="F102" s="7"/>
      <c r="G102" s="7"/>
      <c r="H102" s="7"/>
      <c r="I102" s="7"/>
    </row>
    <row r="103" spans="2:10" ht="18" customHeight="1" x14ac:dyDescent="0.3">
      <c r="B103" s="69" t="s">
        <v>48</v>
      </c>
      <c r="C103" s="70"/>
      <c r="D103" s="71"/>
      <c r="E103" s="71"/>
      <c r="F103" s="71"/>
      <c r="G103" s="71"/>
      <c r="H103" s="71"/>
      <c r="I103" s="71"/>
      <c r="J103" s="71"/>
    </row>
    <row r="104" spans="2:10" ht="18" customHeight="1" x14ac:dyDescent="0.3">
      <c r="B104" s="69" t="s">
        <v>49</v>
      </c>
      <c r="C104" s="70"/>
      <c r="D104" s="71"/>
      <c r="E104" s="71"/>
      <c r="F104" s="71"/>
      <c r="G104" s="71"/>
      <c r="H104" s="71"/>
      <c r="I104" s="71"/>
      <c r="J104" s="71"/>
    </row>
    <row r="105" spans="2:10" ht="18" customHeight="1" x14ac:dyDescent="0.3">
      <c r="B105" s="69" t="s">
        <v>50</v>
      </c>
      <c r="C105" s="70"/>
      <c r="D105" s="71"/>
      <c r="E105" s="71"/>
      <c r="F105" s="71"/>
      <c r="G105" s="71"/>
      <c r="H105" s="71"/>
      <c r="I105" s="71"/>
      <c r="J105" s="71"/>
    </row>
    <row r="106" spans="2:10" ht="18" customHeight="1" x14ac:dyDescent="0.3">
      <c r="B106" s="69" t="s">
        <v>51</v>
      </c>
      <c r="C106" s="70"/>
      <c r="D106" s="71"/>
      <c r="E106" s="71"/>
      <c r="F106" s="71"/>
      <c r="G106" s="71"/>
      <c r="H106" s="71"/>
      <c r="I106" s="71"/>
      <c r="J106" s="71"/>
    </row>
    <row r="107" spans="2:10" ht="18" customHeight="1" x14ac:dyDescent="0.3">
      <c r="B107" s="69" t="s">
        <v>54</v>
      </c>
      <c r="C107" s="70"/>
      <c r="D107" s="71"/>
      <c r="E107" s="71"/>
      <c r="F107" s="71"/>
      <c r="G107" s="71"/>
      <c r="H107" s="71"/>
      <c r="I107" s="71"/>
      <c r="J107" s="71"/>
    </row>
    <row r="108" spans="2:10" ht="18" customHeight="1" x14ac:dyDescent="0.3">
      <c r="B108" s="66"/>
      <c r="C108" s="67"/>
      <c r="D108" s="68"/>
      <c r="E108" s="68"/>
      <c r="F108" s="68"/>
      <c r="G108" s="68"/>
      <c r="H108" s="7"/>
      <c r="I108" s="7"/>
    </row>
    <row r="109" spans="2:10" ht="18" customHeight="1" x14ac:dyDescent="0.3">
      <c r="B109" s="66"/>
      <c r="C109" s="67"/>
      <c r="D109" s="68"/>
      <c r="E109" s="68"/>
      <c r="F109" s="68"/>
      <c r="G109" s="68"/>
      <c r="H109" s="7"/>
      <c r="I109" s="7"/>
    </row>
    <row r="110" spans="2:10" ht="18" customHeight="1" x14ac:dyDescent="0.3">
      <c r="B110" s="66"/>
      <c r="C110" s="67"/>
      <c r="D110" s="68"/>
      <c r="E110" s="68"/>
      <c r="F110" s="68"/>
      <c r="G110" s="68"/>
      <c r="H110" s="7"/>
      <c r="I110" s="7"/>
    </row>
    <row r="111" spans="2:10" ht="18" customHeight="1" x14ac:dyDescent="0.3">
      <c r="B111" s="6"/>
      <c r="C111" s="6"/>
      <c r="D111" s="7"/>
      <c r="E111" s="7"/>
      <c r="F111" s="7"/>
      <c r="G111" s="7"/>
      <c r="H111" s="7"/>
      <c r="I111" s="7"/>
    </row>
    <row r="112" spans="2:10" ht="18" customHeight="1" x14ac:dyDescent="0.3">
      <c r="B112" s="6"/>
      <c r="C112" s="6"/>
      <c r="D112" s="7"/>
      <c r="E112" s="7"/>
      <c r="F112" s="7"/>
      <c r="G112" s="7"/>
      <c r="H112" s="7"/>
      <c r="I112" s="7"/>
    </row>
    <row r="113" spans="2:9" ht="18" customHeight="1" x14ac:dyDescent="0.3">
      <c r="B113" s="6"/>
      <c r="C113" s="6"/>
      <c r="D113" s="7"/>
      <c r="E113" s="7"/>
      <c r="F113" s="7"/>
      <c r="G113" s="7"/>
      <c r="H113" s="7"/>
      <c r="I113" s="7"/>
    </row>
    <row r="114" spans="2:9" ht="18" customHeight="1" x14ac:dyDescent="0.3">
      <c r="B114" s="6"/>
      <c r="C114" s="6"/>
      <c r="D114" s="7"/>
      <c r="E114" s="7"/>
      <c r="F114" s="7"/>
      <c r="G114" s="7"/>
      <c r="H114" s="7"/>
      <c r="I114" s="7"/>
    </row>
    <row r="115" spans="2:9" ht="18" customHeight="1" x14ac:dyDescent="0.3">
      <c r="B115" s="6"/>
      <c r="C115" s="6"/>
      <c r="D115" s="7"/>
      <c r="E115" s="7"/>
      <c r="F115" s="7"/>
      <c r="G115" s="7"/>
      <c r="H115" s="7"/>
      <c r="I115" s="7"/>
    </row>
    <row r="116" spans="2:9" ht="18" customHeight="1" x14ac:dyDescent="0.3">
      <c r="B116" s="6"/>
      <c r="C116" s="6"/>
      <c r="D116" s="7"/>
      <c r="E116" s="7"/>
      <c r="F116" s="7"/>
      <c r="G116" s="7"/>
      <c r="H116" s="7"/>
      <c r="I116" s="7"/>
    </row>
    <row r="117" spans="2:9" ht="18" customHeight="1" x14ac:dyDescent="0.3">
      <c r="B117" s="6"/>
      <c r="C117" s="6"/>
      <c r="D117" s="7"/>
      <c r="E117" s="7"/>
      <c r="F117" s="7"/>
      <c r="G117" s="7"/>
      <c r="H117" s="7"/>
      <c r="I117" s="7"/>
    </row>
    <row r="118" spans="2:9" ht="18" customHeight="1" x14ac:dyDescent="0.3">
      <c r="B118" s="6"/>
      <c r="C118" s="6"/>
      <c r="D118" s="7"/>
      <c r="E118" s="7"/>
      <c r="F118" s="7"/>
      <c r="G118" s="7"/>
      <c r="H118" s="7"/>
      <c r="I118" s="7"/>
    </row>
    <row r="119" spans="2:9" ht="18" customHeight="1" x14ac:dyDescent="0.3">
      <c r="B119" s="6"/>
      <c r="C119" s="6"/>
      <c r="D119" s="7"/>
      <c r="E119" s="7"/>
      <c r="F119" s="7"/>
      <c r="G119" s="7"/>
      <c r="H119" s="7"/>
      <c r="I119" s="7"/>
    </row>
    <row r="120" spans="2:9" ht="18" customHeight="1" x14ac:dyDescent="0.3">
      <c r="B120" s="6"/>
      <c r="C120" s="6"/>
      <c r="D120" s="7"/>
      <c r="E120" s="7"/>
      <c r="F120" s="7"/>
      <c r="G120" s="7"/>
      <c r="H120" s="7"/>
      <c r="I120" s="7"/>
    </row>
    <row r="121" spans="2:9" ht="18" customHeight="1" x14ac:dyDescent="0.3">
      <c r="B121" s="6"/>
      <c r="C121" s="6"/>
      <c r="D121" s="7"/>
      <c r="E121" s="7"/>
      <c r="F121" s="7"/>
      <c r="G121" s="7"/>
      <c r="H121" s="7"/>
      <c r="I121" s="7"/>
    </row>
    <row r="122" spans="2:9" ht="18" customHeight="1" x14ac:dyDescent="0.3">
      <c r="B122" s="6"/>
      <c r="C122" s="6"/>
      <c r="D122" s="7"/>
      <c r="E122" s="7"/>
      <c r="F122" s="7"/>
      <c r="G122" s="7"/>
      <c r="H122" s="7"/>
      <c r="I122" s="7"/>
    </row>
    <row r="123" spans="2:9" ht="18" customHeight="1" x14ac:dyDescent="0.3">
      <c r="B123" s="6"/>
      <c r="C123" s="6"/>
      <c r="D123" s="7"/>
      <c r="E123" s="7"/>
      <c r="F123" s="7"/>
      <c r="G123" s="7"/>
      <c r="H123" s="7"/>
      <c r="I123" s="7"/>
    </row>
    <row r="124" spans="2:9" ht="18" customHeight="1" x14ac:dyDescent="0.3">
      <c r="B124" s="6"/>
      <c r="C124" s="6"/>
      <c r="D124" s="7"/>
      <c r="E124" s="7"/>
      <c r="F124" s="7"/>
      <c r="G124" s="7"/>
      <c r="H124" s="7"/>
      <c r="I124" s="7"/>
    </row>
    <row r="125" spans="2:9" ht="12.75" customHeight="1" x14ac:dyDescent="0.3"/>
    <row r="126" spans="2:9" ht="12.75" customHeight="1" x14ac:dyDescent="0.3"/>
    <row r="135" ht="12.75" customHeight="1" x14ac:dyDescent="0.3"/>
    <row r="137" ht="12.75" customHeight="1" x14ac:dyDescent="0.3"/>
    <row r="143" ht="12.75" customHeight="1" x14ac:dyDescent="0.3"/>
    <row r="146" ht="12.75" customHeight="1" x14ac:dyDescent="0.3"/>
    <row r="151" ht="12.75" customHeight="1" x14ac:dyDescent="0.3"/>
    <row r="154" ht="12.75" customHeight="1" x14ac:dyDescent="0.3"/>
    <row r="160" ht="12.75" customHeight="1" x14ac:dyDescent="0.3"/>
  </sheetData>
  <mergeCells count="48">
    <mergeCell ref="A6:I6"/>
    <mergeCell ref="A7:I7"/>
    <mergeCell ref="A8:I8"/>
    <mergeCell ref="B21:I21"/>
    <mergeCell ref="B9:G9"/>
    <mergeCell ref="B10:I10"/>
    <mergeCell ref="B11:B12"/>
    <mergeCell ref="C11:C12"/>
    <mergeCell ref="D11:D12"/>
    <mergeCell ref="E11:E12"/>
    <mergeCell ref="F11:F12"/>
    <mergeCell ref="G11:G12"/>
    <mergeCell ref="H11:H12"/>
    <mergeCell ref="I11:I12"/>
    <mergeCell ref="H22:H23"/>
    <mergeCell ref="I22:I23"/>
    <mergeCell ref="B32:I32"/>
    <mergeCell ref="B33:B34"/>
    <mergeCell ref="C33:C34"/>
    <mergeCell ref="D33:D34"/>
    <mergeCell ref="E33:E34"/>
    <mergeCell ref="F33:F34"/>
    <mergeCell ref="G33:G34"/>
    <mergeCell ref="H33:H34"/>
    <mergeCell ref="B22:B23"/>
    <mergeCell ref="C22:C23"/>
    <mergeCell ref="D22:D23"/>
    <mergeCell ref="E22:E23"/>
    <mergeCell ref="F22:F23"/>
    <mergeCell ref="G22:G23"/>
    <mergeCell ref="I33:I34"/>
    <mergeCell ref="B52:I52"/>
    <mergeCell ref="B53:B54"/>
    <mergeCell ref="C53:C54"/>
    <mergeCell ref="D53:D54"/>
    <mergeCell ref="E53:E54"/>
    <mergeCell ref="F53:F54"/>
    <mergeCell ref="G53:G54"/>
    <mergeCell ref="H53:H54"/>
    <mergeCell ref="I53:I54"/>
    <mergeCell ref="B64:H64"/>
    <mergeCell ref="B65:B66"/>
    <mergeCell ref="C65:C66"/>
    <mergeCell ref="D65:D66"/>
    <mergeCell ref="E65:E66"/>
    <mergeCell ref="F65:F66"/>
    <mergeCell ref="G65:G66"/>
    <mergeCell ref="H65:H66"/>
  </mergeCells>
  <pageMargins left="0.70866141732283472" right="0.70866141732283472" top="0.59055118110236227" bottom="0.59055118110236227" header="0.31496062992125984" footer="0.31496062992125984"/>
  <pageSetup scale="53" orientation="portrait" r:id="rId1"/>
  <rowBreaks count="1" manualBreakCount="1">
    <brk id="4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MELBOURNE</vt:lpstr>
      <vt:lpstr>SYDNEY</vt:lpstr>
      <vt:lpstr>BRISBANE</vt:lpstr>
      <vt:lpstr>FREMANTLE</vt:lpstr>
      <vt:lpstr>ADELAIDE</vt:lpstr>
      <vt:lpstr>ADELAIDE!Print_Area</vt:lpstr>
      <vt:lpstr>BRISBANE!Print_Area</vt:lpstr>
      <vt:lpstr>FREMANTLE!Print_Area</vt:lpstr>
      <vt:lpstr>MELBOURNE!Print_Area</vt:lpstr>
      <vt:lpstr>SYDNEY!Print_Area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Wendy Thompson</cp:lastModifiedBy>
  <cp:lastPrinted>2020-05-01T00:43:17Z</cp:lastPrinted>
  <dcterms:created xsi:type="dcterms:W3CDTF">2020-04-24T06:14:08Z</dcterms:created>
  <dcterms:modified xsi:type="dcterms:W3CDTF">2021-01-12T22:54:54Z</dcterms:modified>
</cp:coreProperties>
</file>